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6" i="1" l="1"/>
  <c r="C34" i="1"/>
  <c r="C32" i="1"/>
  <c r="C30" i="1"/>
  <c r="C28" i="1"/>
  <c r="C26" i="1"/>
  <c r="C24" i="1"/>
  <c r="C22" i="1"/>
  <c r="C18" i="1"/>
  <c r="C14" i="1"/>
  <c r="C12" i="1"/>
  <c r="C6" i="1"/>
  <c r="C38" i="1" l="1"/>
  <c r="K23" i="1"/>
  <c r="K22" i="1"/>
  <c r="I23" i="1"/>
  <c r="I22" i="1"/>
  <c r="G23" i="1"/>
  <c r="E23" i="1"/>
  <c r="J22" i="1"/>
  <c r="H22" i="1"/>
  <c r="F22" i="1"/>
  <c r="D22" i="1"/>
  <c r="G22" i="1" s="1"/>
  <c r="E22" i="1" l="1"/>
  <c r="D34" i="1"/>
  <c r="K35" i="1"/>
  <c r="I35" i="1"/>
  <c r="G35" i="1"/>
  <c r="J34" i="1"/>
  <c r="H34" i="1"/>
  <c r="F34" i="1"/>
  <c r="K34" i="1" l="1"/>
  <c r="I34" i="1"/>
  <c r="G34" i="1"/>
  <c r="E37" i="1" l="1"/>
  <c r="I7" i="1"/>
  <c r="K10" i="1"/>
  <c r="I10" i="1"/>
  <c r="I37" i="1"/>
  <c r="G37" i="1"/>
  <c r="J36" i="1"/>
  <c r="H36" i="1"/>
  <c r="F36" i="1"/>
  <c r="D36" i="1"/>
  <c r="E36" i="1" s="1"/>
  <c r="K33" i="1"/>
  <c r="I33" i="1"/>
  <c r="G33" i="1"/>
  <c r="J32" i="1"/>
  <c r="H32" i="1"/>
  <c r="F32" i="1"/>
  <c r="D32" i="1"/>
  <c r="K31" i="1"/>
  <c r="I31" i="1"/>
  <c r="J30" i="1"/>
  <c r="H30" i="1"/>
  <c r="F30" i="1"/>
  <c r="D30" i="1"/>
  <c r="K29" i="1"/>
  <c r="I29" i="1"/>
  <c r="G29" i="1"/>
  <c r="E29" i="1"/>
  <c r="J28" i="1"/>
  <c r="H28" i="1"/>
  <c r="F28" i="1"/>
  <c r="D28" i="1"/>
  <c r="E28" i="1" s="1"/>
  <c r="D26" i="1"/>
  <c r="K25" i="1"/>
  <c r="I25" i="1"/>
  <c r="G25" i="1"/>
  <c r="J24" i="1"/>
  <c r="H24" i="1"/>
  <c r="F24" i="1"/>
  <c r="D24" i="1"/>
  <c r="K21" i="1"/>
  <c r="I21" i="1"/>
  <c r="G21" i="1"/>
  <c r="E21" i="1"/>
  <c r="K20" i="1"/>
  <c r="I20" i="1"/>
  <c r="G20" i="1"/>
  <c r="E20" i="1"/>
  <c r="K19" i="1"/>
  <c r="I19" i="1"/>
  <c r="G19" i="1"/>
  <c r="E19" i="1"/>
  <c r="J18" i="1"/>
  <c r="H18" i="1"/>
  <c r="F18" i="1"/>
  <c r="D18" i="1"/>
  <c r="E18" i="1" s="1"/>
  <c r="K17" i="1"/>
  <c r="I17" i="1"/>
  <c r="G17" i="1"/>
  <c r="K16" i="1"/>
  <c r="I16" i="1"/>
  <c r="G16" i="1"/>
  <c r="E16" i="1"/>
  <c r="K15" i="1"/>
  <c r="I15" i="1"/>
  <c r="G15" i="1"/>
  <c r="E15" i="1"/>
  <c r="J14" i="1"/>
  <c r="H14" i="1"/>
  <c r="F14" i="1"/>
  <c r="D14" i="1"/>
  <c r="E14" i="1" s="1"/>
  <c r="K13" i="1"/>
  <c r="I13" i="1"/>
  <c r="G13" i="1"/>
  <c r="E13" i="1"/>
  <c r="J12" i="1"/>
  <c r="H12" i="1"/>
  <c r="F12" i="1"/>
  <c r="D12" i="1"/>
  <c r="E12" i="1" s="1"/>
  <c r="K11" i="1"/>
  <c r="I11" i="1"/>
  <c r="G11" i="1"/>
  <c r="E11" i="1"/>
  <c r="K8" i="1"/>
  <c r="I8" i="1"/>
  <c r="G8" i="1"/>
  <c r="E8" i="1"/>
  <c r="K7" i="1"/>
  <c r="G7" i="1"/>
  <c r="E7" i="1"/>
  <c r="J6" i="1"/>
  <c r="H6" i="1"/>
  <c r="F6" i="1"/>
  <c r="D6" i="1"/>
  <c r="I24" i="1"/>
  <c r="K24" i="1"/>
  <c r="I28" i="1" l="1"/>
  <c r="J38" i="1"/>
  <c r="K30" i="1"/>
  <c r="H38" i="1"/>
  <c r="G24" i="1"/>
  <c r="E6" i="1"/>
  <c r="D38" i="1"/>
  <c r="E38" i="1" s="1"/>
  <c r="I36" i="1"/>
  <c r="F38" i="1"/>
  <c r="K32" i="1"/>
  <c r="K28" i="1"/>
  <c r="I32" i="1"/>
  <c r="G32" i="1"/>
  <c r="I30" i="1"/>
  <c r="I18" i="1"/>
  <c r="K14" i="1"/>
  <c r="G18" i="1"/>
  <c r="G36" i="1"/>
  <c r="E32" i="1"/>
  <c r="G28" i="1"/>
  <c r="G12" i="1"/>
  <c r="K18" i="1"/>
  <c r="I14" i="1"/>
  <c r="G14" i="1"/>
  <c r="K12" i="1"/>
  <c r="I12" i="1"/>
  <c r="K6" i="1"/>
  <c r="I6" i="1"/>
  <c r="G6" i="1"/>
  <c r="G38" i="1" l="1"/>
  <c r="K38" i="1"/>
  <c r="I38" i="1"/>
</calcChain>
</file>

<file path=xl/sharedStrings.xml><?xml version="1.0" encoding="utf-8"?>
<sst xmlns="http://schemas.openxmlformats.org/spreadsheetml/2006/main" count="82" uniqueCount="79">
  <si>
    <t/>
  </si>
  <si>
    <t>(тыс. рублей)</t>
  </si>
  <si>
    <t>Наименование</t>
  </si>
  <si>
    <t>Раздел, подраздел</t>
  </si>
  <si>
    <t>Прогноз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</si>
  <si>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</si>
  <si>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</si>
  <si>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</si>
  <si>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</si>
  <si>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</si>
  <si>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</si>
  <si>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</si>
  <si>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</si>
  <si>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</si>
  <si>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</si>
  <si>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</si>
  <si>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</si>
  <si>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</si>
  <si>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</si>
  <si>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</si>
  <si>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</si>
  <si>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</si>
  <si>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</si>
  <si>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</si>
  <si>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</si>
  <si>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</si>
  <si>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</si>
  <si>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</si>
  <si>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</si>
  <si>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</si>
  <si>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</si>
  <si>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</si>
  <si>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</si>
  <si>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</si>
  <si>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</si>
  <si>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</si>
  <si>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</si>
  <si>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</si>
  <si>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</si>
  <si>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</si>
  <si>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</si>
  <si>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Молодежная политика</t>
  </si>
  <si>
    <t>0707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</si>
  <si>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</si>
  <si>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</si>
  <si>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</si>
  <si>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</si>
  <si>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</si>
  <si>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</si>
  <si>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</si>
  <si>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</si>
  <si>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</si>
  <si>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</si>
  <si>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</si>
  <si>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</si>
  <si>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</si>
  <si>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</si>
  <si>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</si>
  <si>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</si>
  <si>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</si>
  <si>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</si>
  <si>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</si>
  <si>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</si>
  <si>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ВСЕГО</t>
  </si>
  <si>
    <t>2024 год</t>
  </si>
  <si>
    <t>2025 год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</si>
  <si>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</si>
  <si>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</si>
  <si>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</si>
  <si>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</si>
  <si>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2026 год</t>
  </si>
  <si>
    <t>Исполненно за 2023 год</t>
  </si>
  <si>
    <t>2027 год</t>
  </si>
  <si>
    <t>Сведения о расходах  бюджета муниципального образования городское поселение город Боровск по разделам и подразделам классификации расходов на 2025 год и плановый период 2026 и 2027 годов в сравнении с ожидаемым исполнением за 2024 год и отчетом за 2023 год</t>
  </si>
  <si>
    <t>Темп роста к прогнозу 2024 года, %</t>
  </si>
  <si>
    <t>Темп роста к исполнению 2023года, %</t>
  </si>
  <si>
    <t>Ожидаемое исполнение за 2024 год</t>
  </si>
  <si>
    <t>Темп роста к прогнозу 2025года, %</t>
  </si>
  <si>
    <t>Темп роста к прогнозу 2026 года,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</si>
</sst>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2"/>
      <name val="Arial Cyr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 Cyr"/>
    </font>
    <font>
      <sz val="11"/>
      <color rgb="FF0000FF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3" tint="-0.499984740745262"/>
      <name val="Times New Roman"/>
      <family val="1"/>
      <charset val="204"/>
    </font>
    <font>
      <b/>
      <sz val="9"/>
      <color theme="3" tint="-0.499984740745262"/>
      <name val="Times New Roman"/>
      <family val="1"/>
      <charset val="204"/>
    </font>
    <font>
      <b/>
      <sz val="11"/>
      <color theme="3" tint="-0.499984740745262"/>
      <name val="Times New Roman"/>
      <family val="1"/>
      <charset val="204"/>
    </font>
    <font>
      <sz val="11"/>
      <color theme="3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3" tint="-0.499984740745262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" fontId="6" fillId="0" borderId="8">
      <alignment horizontal="right" wrapText="1"/>
    </xf>
  </cellStyleXfs>
  <cellXfs count="76">
    <xf numFmtId="0" fontId="0" fillId="0" borderId="0" xfId="0"/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8" fillId="2" borderId="7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vertical="center" wrapText="1"/>
    </xf>
    <xf numFmtId="4" fontId="9" fillId="0" borderId="13" xfId="0" applyNumberFormat="1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vertical="center" wrapText="1"/>
    </xf>
    <xf numFmtId="4" fontId="8" fillId="0" borderId="9" xfId="0" applyNumberFormat="1" applyFont="1" applyFill="1" applyBorder="1" applyAlignment="1">
      <alignment vertical="center" wrapText="1"/>
    </xf>
    <xf numFmtId="0" fontId="8" fillId="2" borderId="11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13" fillId="0" borderId="0" xfId="0" applyFont="1" applyFill="1" applyAlignment="1">
      <alignment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vertical="center" wrapText="1"/>
    </xf>
    <xf numFmtId="4" fontId="9" fillId="0" borderId="18" xfId="0" applyNumberFormat="1" applyFont="1" applyFill="1" applyBorder="1" applyAlignment="1">
      <alignment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" fontId="16" fillId="3" borderId="9" xfId="0" applyNumberFormat="1" applyFont="1" applyFill="1" applyBorder="1" applyAlignment="1">
      <alignment horizontal="right" vertical="center" wrapText="1"/>
    </xf>
    <xf numFmtId="4" fontId="8" fillId="3" borderId="9" xfId="0" applyNumberFormat="1" applyFont="1" applyFill="1" applyBorder="1" applyAlignment="1">
      <alignment horizontal="right" vertical="center" wrapText="1"/>
    </xf>
    <xf numFmtId="4" fontId="8" fillId="3" borderId="10" xfId="0" applyNumberFormat="1" applyFont="1" applyFill="1" applyBorder="1" applyAlignment="1">
      <alignment horizontal="right" vertical="center" wrapText="1"/>
    </xf>
    <xf numFmtId="4" fontId="17" fillId="3" borderId="14" xfId="0" applyNumberFormat="1" applyFont="1" applyFill="1" applyBorder="1" applyAlignment="1">
      <alignment horizontal="right" vertical="center" wrapText="1"/>
    </xf>
    <xf numFmtId="4" fontId="17" fillId="3" borderId="15" xfId="0" applyNumberFormat="1" applyFont="1" applyFill="1" applyBorder="1" applyAlignment="1">
      <alignment horizontal="right" vertical="center" wrapText="1"/>
    </xf>
    <xf numFmtId="4" fontId="17" fillId="3" borderId="20" xfId="0" applyNumberFormat="1" applyFont="1" applyFill="1" applyBorder="1" applyAlignment="1">
      <alignment horizontal="right" vertical="center" wrapText="1"/>
    </xf>
    <xf numFmtId="4" fontId="16" fillId="3" borderId="14" xfId="0" applyNumberFormat="1" applyFont="1" applyFill="1" applyBorder="1" applyAlignment="1">
      <alignment horizontal="right" vertical="center" wrapText="1"/>
    </xf>
    <xf numFmtId="164" fontId="16" fillId="3" borderId="14" xfId="0" applyNumberFormat="1" applyFont="1" applyFill="1" applyBorder="1" applyAlignment="1">
      <alignment vertical="center" wrapText="1"/>
    </xf>
    <xf numFmtId="4" fontId="16" fillId="3" borderId="15" xfId="0" applyNumberFormat="1" applyFont="1" applyFill="1" applyBorder="1" applyAlignment="1">
      <alignment horizontal="right" vertical="center" wrapText="1"/>
    </xf>
    <xf numFmtId="4" fontId="17" fillId="3" borderId="21" xfId="0" applyNumberFormat="1" applyFont="1" applyFill="1" applyBorder="1" applyAlignment="1">
      <alignment horizontal="right" vertical="center" wrapText="1"/>
    </xf>
    <xf numFmtId="4" fontId="17" fillId="3" borderId="19" xfId="0" applyNumberFormat="1" applyFont="1" applyFill="1" applyBorder="1" applyAlignment="1">
      <alignment horizontal="right" vertical="center" wrapText="1"/>
    </xf>
    <xf numFmtId="4" fontId="16" fillId="3" borderId="6" xfId="0" applyNumberFormat="1" applyFont="1" applyFill="1" applyBorder="1" applyAlignment="1">
      <alignment vertical="center" wrapText="1"/>
    </xf>
    <xf numFmtId="4" fontId="20" fillId="3" borderId="15" xfId="0" applyNumberFormat="1" applyFont="1" applyFill="1" applyBorder="1" applyAlignment="1">
      <alignment horizontal="center" vertical="center" wrapText="1"/>
    </xf>
    <xf numFmtId="4" fontId="3" fillId="3" borderId="15" xfId="0" applyNumberFormat="1" applyFont="1" applyFill="1" applyBorder="1" applyAlignment="1">
      <alignment horizontal="center" vertical="center" wrapText="1"/>
    </xf>
    <xf numFmtId="4" fontId="20" fillId="3" borderId="19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" fontId="8" fillId="0" borderId="23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 wrapText="1"/>
    </xf>
    <xf numFmtId="0" fontId="12" fillId="0" borderId="24" xfId="0" applyFont="1" applyFill="1" applyBorder="1" applyAlignment="1">
      <alignment horizontal="center" vertical="center" wrapText="1"/>
    </xf>
    <xf numFmtId="164" fontId="8" fillId="0" borderId="25" xfId="0" applyNumberFormat="1" applyFont="1" applyFill="1" applyBorder="1" applyAlignment="1">
      <alignment vertical="center" wrapText="1"/>
    </xf>
    <xf numFmtId="4" fontId="20" fillId="2" borderId="20" xfId="0" applyNumberFormat="1" applyFont="1" applyFill="1" applyBorder="1" applyAlignment="1">
      <alignment horizontal="center" vertical="center" wrapText="1"/>
    </xf>
    <xf numFmtId="4" fontId="3" fillId="2" borderId="20" xfId="0" applyNumberFormat="1" applyFont="1" applyFill="1" applyBorder="1" applyAlignment="1">
      <alignment horizontal="center" vertical="center" wrapText="1"/>
    </xf>
    <xf numFmtId="4" fontId="20" fillId="2" borderId="26" xfId="0" applyNumberFormat="1" applyFont="1" applyFill="1" applyBorder="1" applyAlignment="1">
      <alignment horizontal="center" vertical="center" wrapText="1"/>
    </xf>
    <xf numFmtId="4" fontId="16" fillId="3" borderId="29" xfId="0" applyNumberFormat="1" applyFont="1" applyFill="1" applyBorder="1" applyAlignment="1">
      <alignment horizontal="right" vertical="center" wrapText="1"/>
    </xf>
    <xf numFmtId="164" fontId="16" fillId="3" borderId="15" xfId="0" applyNumberFormat="1" applyFont="1" applyFill="1" applyBorder="1" applyAlignment="1">
      <alignment vertical="center" wrapText="1"/>
    </xf>
    <xf numFmtId="4" fontId="16" fillId="3" borderId="4" xfId="0" applyNumberFormat="1" applyFont="1" applyFill="1" applyBorder="1" applyAlignment="1">
      <alignment vertical="center" wrapText="1"/>
    </xf>
    <xf numFmtId="0" fontId="3" fillId="0" borderId="27" xfId="0" applyFont="1" applyFill="1" applyBorder="1" applyAlignment="1">
      <alignment horizontal="center" vertical="center" wrapText="1"/>
    </xf>
    <xf numFmtId="4" fontId="3" fillId="2" borderId="27" xfId="0" applyNumberFormat="1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22" xfId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</cellXfs>
  <cellStyles count="3">
    <cellStyle name="xl88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J22" sqref="J22"/>
    </sheetView>
  </sheetViews>
  <sheetFormatPr defaultRowHeight="15" x14ac:dyDescent="0.25"/>
  <cols>
    <col min="1" max="1" width="58.28515625" style="2" customWidth="1"/>
    <col min="2" max="2" width="9.5703125" style="2" customWidth="1"/>
    <col min="3" max="3" width="15.42578125" style="2" customWidth="1"/>
    <col min="4" max="4" width="17" style="2" customWidth="1"/>
    <col min="5" max="5" width="10.28515625" style="2" customWidth="1"/>
    <col min="6" max="6" width="15.85546875" style="8" customWidth="1"/>
    <col min="7" max="7" width="11.7109375" style="2" customWidth="1"/>
    <col min="8" max="8" width="15.85546875" style="2" customWidth="1"/>
    <col min="9" max="9" width="10.140625" style="2" customWidth="1"/>
    <col min="10" max="10" width="15.85546875" style="2" customWidth="1"/>
    <col min="11" max="11" width="10.5703125" style="2" customWidth="1"/>
    <col min="12" max="256" width="9.140625" style="2"/>
    <col min="257" max="257" width="61.140625" style="2" customWidth="1"/>
    <col min="258" max="258" width="10.5703125" style="2" customWidth="1"/>
    <col min="259" max="259" width="13.28515625" style="2" customWidth="1"/>
    <col min="260" max="260" width="13.85546875" style="2" customWidth="1"/>
    <col min="261" max="261" width="10.28515625" style="2" customWidth="1"/>
    <col min="262" max="262" width="13.85546875" style="2" customWidth="1"/>
    <col min="263" max="263" width="11.7109375" style="2" customWidth="1"/>
    <col min="264" max="264" width="13.7109375" style="2" customWidth="1"/>
    <col min="265" max="265" width="10.140625" style="2" customWidth="1"/>
    <col min="266" max="266" width="13.42578125" style="2" customWidth="1"/>
    <col min="267" max="267" width="10.5703125" style="2" customWidth="1"/>
    <col min="268" max="512" width="9.140625" style="2"/>
    <col min="513" max="513" width="61.140625" style="2" customWidth="1"/>
    <col min="514" max="514" width="10.5703125" style="2" customWidth="1"/>
    <col min="515" max="515" width="13.28515625" style="2" customWidth="1"/>
    <col min="516" max="516" width="13.85546875" style="2" customWidth="1"/>
    <col min="517" max="517" width="10.28515625" style="2" customWidth="1"/>
    <col min="518" max="518" width="13.85546875" style="2" customWidth="1"/>
    <col min="519" max="519" width="11.7109375" style="2" customWidth="1"/>
    <col min="520" max="520" width="13.7109375" style="2" customWidth="1"/>
    <col min="521" max="521" width="10.140625" style="2" customWidth="1"/>
    <col min="522" max="522" width="13.42578125" style="2" customWidth="1"/>
    <col min="523" max="523" width="10.5703125" style="2" customWidth="1"/>
    <col min="524" max="768" width="9.140625" style="2"/>
    <col min="769" max="769" width="61.140625" style="2" customWidth="1"/>
    <col min="770" max="770" width="10.5703125" style="2" customWidth="1"/>
    <col min="771" max="771" width="13.28515625" style="2" customWidth="1"/>
    <col min="772" max="772" width="13.85546875" style="2" customWidth="1"/>
    <col min="773" max="773" width="10.28515625" style="2" customWidth="1"/>
    <col min="774" max="774" width="13.85546875" style="2" customWidth="1"/>
    <col min="775" max="775" width="11.7109375" style="2" customWidth="1"/>
    <col min="776" max="776" width="13.7109375" style="2" customWidth="1"/>
    <col min="777" max="777" width="10.140625" style="2" customWidth="1"/>
    <col min="778" max="778" width="13.42578125" style="2" customWidth="1"/>
    <col min="779" max="779" width="10.5703125" style="2" customWidth="1"/>
    <col min="780" max="1024" width="9.140625" style="2"/>
    <col min="1025" max="1025" width="61.140625" style="2" customWidth="1"/>
    <col min="1026" max="1026" width="10.5703125" style="2" customWidth="1"/>
    <col min="1027" max="1027" width="13.28515625" style="2" customWidth="1"/>
    <col min="1028" max="1028" width="13.85546875" style="2" customWidth="1"/>
    <col min="1029" max="1029" width="10.28515625" style="2" customWidth="1"/>
    <col min="1030" max="1030" width="13.85546875" style="2" customWidth="1"/>
    <col min="1031" max="1031" width="11.7109375" style="2" customWidth="1"/>
    <col min="1032" max="1032" width="13.7109375" style="2" customWidth="1"/>
    <col min="1033" max="1033" width="10.140625" style="2" customWidth="1"/>
    <col min="1034" max="1034" width="13.42578125" style="2" customWidth="1"/>
    <col min="1035" max="1035" width="10.5703125" style="2" customWidth="1"/>
    <col min="1036" max="1280" width="9.140625" style="2"/>
    <col min="1281" max="1281" width="61.140625" style="2" customWidth="1"/>
    <col min="1282" max="1282" width="10.5703125" style="2" customWidth="1"/>
    <col min="1283" max="1283" width="13.28515625" style="2" customWidth="1"/>
    <col min="1284" max="1284" width="13.85546875" style="2" customWidth="1"/>
    <col min="1285" max="1285" width="10.28515625" style="2" customWidth="1"/>
    <col min="1286" max="1286" width="13.85546875" style="2" customWidth="1"/>
    <col min="1287" max="1287" width="11.7109375" style="2" customWidth="1"/>
    <col min="1288" max="1288" width="13.7109375" style="2" customWidth="1"/>
    <col min="1289" max="1289" width="10.140625" style="2" customWidth="1"/>
    <col min="1290" max="1290" width="13.42578125" style="2" customWidth="1"/>
    <col min="1291" max="1291" width="10.5703125" style="2" customWidth="1"/>
    <col min="1292" max="1536" width="9.140625" style="2"/>
    <col min="1537" max="1537" width="61.140625" style="2" customWidth="1"/>
    <col min="1538" max="1538" width="10.5703125" style="2" customWidth="1"/>
    <col min="1539" max="1539" width="13.28515625" style="2" customWidth="1"/>
    <col min="1540" max="1540" width="13.85546875" style="2" customWidth="1"/>
    <col min="1541" max="1541" width="10.28515625" style="2" customWidth="1"/>
    <col min="1542" max="1542" width="13.85546875" style="2" customWidth="1"/>
    <col min="1543" max="1543" width="11.7109375" style="2" customWidth="1"/>
    <col min="1544" max="1544" width="13.7109375" style="2" customWidth="1"/>
    <col min="1545" max="1545" width="10.140625" style="2" customWidth="1"/>
    <col min="1546" max="1546" width="13.42578125" style="2" customWidth="1"/>
    <col min="1547" max="1547" width="10.5703125" style="2" customWidth="1"/>
    <col min="1548" max="1792" width="9.140625" style="2"/>
    <col min="1793" max="1793" width="61.140625" style="2" customWidth="1"/>
    <col min="1794" max="1794" width="10.5703125" style="2" customWidth="1"/>
    <col min="1795" max="1795" width="13.28515625" style="2" customWidth="1"/>
    <col min="1796" max="1796" width="13.85546875" style="2" customWidth="1"/>
    <col min="1797" max="1797" width="10.28515625" style="2" customWidth="1"/>
    <col min="1798" max="1798" width="13.85546875" style="2" customWidth="1"/>
    <col min="1799" max="1799" width="11.7109375" style="2" customWidth="1"/>
    <col min="1800" max="1800" width="13.7109375" style="2" customWidth="1"/>
    <col min="1801" max="1801" width="10.140625" style="2" customWidth="1"/>
    <col min="1802" max="1802" width="13.42578125" style="2" customWidth="1"/>
    <col min="1803" max="1803" width="10.5703125" style="2" customWidth="1"/>
    <col min="1804" max="2048" width="9.140625" style="2"/>
    <col min="2049" max="2049" width="61.140625" style="2" customWidth="1"/>
    <col min="2050" max="2050" width="10.5703125" style="2" customWidth="1"/>
    <col min="2051" max="2051" width="13.28515625" style="2" customWidth="1"/>
    <col min="2052" max="2052" width="13.85546875" style="2" customWidth="1"/>
    <col min="2053" max="2053" width="10.28515625" style="2" customWidth="1"/>
    <col min="2054" max="2054" width="13.85546875" style="2" customWidth="1"/>
    <col min="2055" max="2055" width="11.7109375" style="2" customWidth="1"/>
    <col min="2056" max="2056" width="13.7109375" style="2" customWidth="1"/>
    <col min="2057" max="2057" width="10.140625" style="2" customWidth="1"/>
    <col min="2058" max="2058" width="13.42578125" style="2" customWidth="1"/>
    <col min="2059" max="2059" width="10.5703125" style="2" customWidth="1"/>
    <col min="2060" max="2304" width="9.140625" style="2"/>
    <col min="2305" max="2305" width="61.140625" style="2" customWidth="1"/>
    <col min="2306" max="2306" width="10.5703125" style="2" customWidth="1"/>
    <col min="2307" max="2307" width="13.28515625" style="2" customWidth="1"/>
    <col min="2308" max="2308" width="13.85546875" style="2" customWidth="1"/>
    <col min="2309" max="2309" width="10.28515625" style="2" customWidth="1"/>
    <col min="2310" max="2310" width="13.85546875" style="2" customWidth="1"/>
    <col min="2311" max="2311" width="11.7109375" style="2" customWidth="1"/>
    <col min="2312" max="2312" width="13.7109375" style="2" customWidth="1"/>
    <col min="2313" max="2313" width="10.140625" style="2" customWidth="1"/>
    <col min="2314" max="2314" width="13.42578125" style="2" customWidth="1"/>
    <col min="2315" max="2315" width="10.5703125" style="2" customWidth="1"/>
    <col min="2316" max="2560" width="9.140625" style="2"/>
    <col min="2561" max="2561" width="61.140625" style="2" customWidth="1"/>
    <col min="2562" max="2562" width="10.5703125" style="2" customWidth="1"/>
    <col min="2563" max="2563" width="13.28515625" style="2" customWidth="1"/>
    <col min="2564" max="2564" width="13.85546875" style="2" customWidth="1"/>
    <col min="2565" max="2565" width="10.28515625" style="2" customWidth="1"/>
    <col min="2566" max="2566" width="13.85546875" style="2" customWidth="1"/>
    <col min="2567" max="2567" width="11.7109375" style="2" customWidth="1"/>
    <col min="2568" max="2568" width="13.7109375" style="2" customWidth="1"/>
    <col min="2569" max="2569" width="10.140625" style="2" customWidth="1"/>
    <col min="2570" max="2570" width="13.42578125" style="2" customWidth="1"/>
    <col min="2571" max="2571" width="10.5703125" style="2" customWidth="1"/>
    <col min="2572" max="2816" width="9.140625" style="2"/>
    <col min="2817" max="2817" width="61.140625" style="2" customWidth="1"/>
    <col min="2818" max="2818" width="10.5703125" style="2" customWidth="1"/>
    <col min="2819" max="2819" width="13.28515625" style="2" customWidth="1"/>
    <col min="2820" max="2820" width="13.85546875" style="2" customWidth="1"/>
    <col min="2821" max="2821" width="10.28515625" style="2" customWidth="1"/>
    <col min="2822" max="2822" width="13.85546875" style="2" customWidth="1"/>
    <col min="2823" max="2823" width="11.7109375" style="2" customWidth="1"/>
    <col min="2824" max="2824" width="13.7109375" style="2" customWidth="1"/>
    <col min="2825" max="2825" width="10.140625" style="2" customWidth="1"/>
    <col min="2826" max="2826" width="13.42578125" style="2" customWidth="1"/>
    <col min="2827" max="2827" width="10.5703125" style="2" customWidth="1"/>
    <col min="2828" max="3072" width="9.140625" style="2"/>
    <col min="3073" max="3073" width="61.140625" style="2" customWidth="1"/>
    <col min="3074" max="3074" width="10.5703125" style="2" customWidth="1"/>
    <col min="3075" max="3075" width="13.28515625" style="2" customWidth="1"/>
    <col min="3076" max="3076" width="13.85546875" style="2" customWidth="1"/>
    <col min="3077" max="3077" width="10.28515625" style="2" customWidth="1"/>
    <col min="3078" max="3078" width="13.85546875" style="2" customWidth="1"/>
    <col min="3079" max="3079" width="11.7109375" style="2" customWidth="1"/>
    <col min="3080" max="3080" width="13.7109375" style="2" customWidth="1"/>
    <col min="3081" max="3081" width="10.140625" style="2" customWidth="1"/>
    <col min="3082" max="3082" width="13.42578125" style="2" customWidth="1"/>
    <col min="3083" max="3083" width="10.5703125" style="2" customWidth="1"/>
    <col min="3084" max="3328" width="9.140625" style="2"/>
    <col min="3329" max="3329" width="61.140625" style="2" customWidth="1"/>
    <col min="3330" max="3330" width="10.5703125" style="2" customWidth="1"/>
    <col min="3331" max="3331" width="13.28515625" style="2" customWidth="1"/>
    <col min="3332" max="3332" width="13.85546875" style="2" customWidth="1"/>
    <col min="3333" max="3333" width="10.28515625" style="2" customWidth="1"/>
    <col min="3334" max="3334" width="13.85546875" style="2" customWidth="1"/>
    <col min="3335" max="3335" width="11.7109375" style="2" customWidth="1"/>
    <col min="3336" max="3336" width="13.7109375" style="2" customWidth="1"/>
    <col min="3337" max="3337" width="10.140625" style="2" customWidth="1"/>
    <col min="3338" max="3338" width="13.42578125" style="2" customWidth="1"/>
    <col min="3339" max="3339" width="10.5703125" style="2" customWidth="1"/>
    <col min="3340" max="3584" width="9.140625" style="2"/>
    <col min="3585" max="3585" width="61.140625" style="2" customWidth="1"/>
    <col min="3586" max="3586" width="10.5703125" style="2" customWidth="1"/>
    <col min="3587" max="3587" width="13.28515625" style="2" customWidth="1"/>
    <col min="3588" max="3588" width="13.85546875" style="2" customWidth="1"/>
    <col min="3589" max="3589" width="10.28515625" style="2" customWidth="1"/>
    <col min="3590" max="3590" width="13.85546875" style="2" customWidth="1"/>
    <col min="3591" max="3591" width="11.7109375" style="2" customWidth="1"/>
    <col min="3592" max="3592" width="13.7109375" style="2" customWidth="1"/>
    <col min="3593" max="3593" width="10.140625" style="2" customWidth="1"/>
    <col min="3594" max="3594" width="13.42578125" style="2" customWidth="1"/>
    <col min="3595" max="3595" width="10.5703125" style="2" customWidth="1"/>
    <col min="3596" max="3840" width="9.140625" style="2"/>
    <col min="3841" max="3841" width="61.140625" style="2" customWidth="1"/>
    <col min="3842" max="3842" width="10.5703125" style="2" customWidth="1"/>
    <col min="3843" max="3843" width="13.28515625" style="2" customWidth="1"/>
    <col min="3844" max="3844" width="13.85546875" style="2" customWidth="1"/>
    <col min="3845" max="3845" width="10.28515625" style="2" customWidth="1"/>
    <col min="3846" max="3846" width="13.85546875" style="2" customWidth="1"/>
    <col min="3847" max="3847" width="11.7109375" style="2" customWidth="1"/>
    <col min="3848" max="3848" width="13.7109375" style="2" customWidth="1"/>
    <col min="3849" max="3849" width="10.140625" style="2" customWidth="1"/>
    <col min="3850" max="3850" width="13.42578125" style="2" customWidth="1"/>
    <col min="3851" max="3851" width="10.5703125" style="2" customWidth="1"/>
    <col min="3852" max="4096" width="9.140625" style="2"/>
    <col min="4097" max="4097" width="61.140625" style="2" customWidth="1"/>
    <col min="4098" max="4098" width="10.5703125" style="2" customWidth="1"/>
    <col min="4099" max="4099" width="13.28515625" style="2" customWidth="1"/>
    <col min="4100" max="4100" width="13.85546875" style="2" customWidth="1"/>
    <col min="4101" max="4101" width="10.28515625" style="2" customWidth="1"/>
    <col min="4102" max="4102" width="13.85546875" style="2" customWidth="1"/>
    <col min="4103" max="4103" width="11.7109375" style="2" customWidth="1"/>
    <col min="4104" max="4104" width="13.7109375" style="2" customWidth="1"/>
    <col min="4105" max="4105" width="10.140625" style="2" customWidth="1"/>
    <col min="4106" max="4106" width="13.42578125" style="2" customWidth="1"/>
    <col min="4107" max="4107" width="10.5703125" style="2" customWidth="1"/>
    <col min="4108" max="4352" width="9.140625" style="2"/>
    <col min="4353" max="4353" width="61.140625" style="2" customWidth="1"/>
    <col min="4354" max="4354" width="10.5703125" style="2" customWidth="1"/>
    <col min="4355" max="4355" width="13.28515625" style="2" customWidth="1"/>
    <col min="4356" max="4356" width="13.85546875" style="2" customWidth="1"/>
    <col min="4357" max="4357" width="10.28515625" style="2" customWidth="1"/>
    <col min="4358" max="4358" width="13.85546875" style="2" customWidth="1"/>
    <col min="4359" max="4359" width="11.7109375" style="2" customWidth="1"/>
    <col min="4360" max="4360" width="13.7109375" style="2" customWidth="1"/>
    <col min="4361" max="4361" width="10.140625" style="2" customWidth="1"/>
    <col min="4362" max="4362" width="13.42578125" style="2" customWidth="1"/>
    <col min="4363" max="4363" width="10.5703125" style="2" customWidth="1"/>
    <col min="4364" max="4608" width="9.140625" style="2"/>
    <col min="4609" max="4609" width="61.140625" style="2" customWidth="1"/>
    <col min="4610" max="4610" width="10.5703125" style="2" customWidth="1"/>
    <col min="4611" max="4611" width="13.28515625" style="2" customWidth="1"/>
    <col min="4612" max="4612" width="13.85546875" style="2" customWidth="1"/>
    <col min="4613" max="4613" width="10.28515625" style="2" customWidth="1"/>
    <col min="4614" max="4614" width="13.85546875" style="2" customWidth="1"/>
    <col min="4615" max="4615" width="11.7109375" style="2" customWidth="1"/>
    <col min="4616" max="4616" width="13.7109375" style="2" customWidth="1"/>
    <col min="4617" max="4617" width="10.140625" style="2" customWidth="1"/>
    <col min="4618" max="4618" width="13.42578125" style="2" customWidth="1"/>
    <col min="4619" max="4619" width="10.5703125" style="2" customWidth="1"/>
    <col min="4620" max="4864" width="9.140625" style="2"/>
    <col min="4865" max="4865" width="61.140625" style="2" customWidth="1"/>
    <col min="4866" max="4866" width="10.5703125" style="2" customWidth="1"/>
    <col min="4867" max="4867" width="13.28515625" style="2" customWidth="1"/>
    <col min="4868" max="4868" width="13.85546875" style="2" customWidth="1"/>
    <col min="4869" max="4869" width="10.28515625" style="2" customWidth="1"/>
    <col min="4870" max="4870" width="13.85546875" style="2" customWidth="1"/>
    <col min="4871" max="4871" width="11.7109375" style="2" customWidth="1"/>
    <col min="4872" max="4872" width="13.7109375" style="2" customWidth="1"/>
    <col min="4873" max="4873" width="10.140625" style="2" customWidth="1"/>
    <col min="4874" max="4874" width="13.42578125" style="2" customWidth="1"/>
    <col min="4875" max="4875" width="10.5703125" style="2" customWidth="1"/>
    <col min="4876" max="5120" width="9.140625" style="2"/>
    <col min="5121" max="5121" width="61.140625" style="2" customWidth="1"/>
    <col min="5122" max="5122" width="10.5703125" style="2" customWidth="1"/>
    <col min="5123" max="5123" width="13.28515625" style="2" customWidth="1"/>
    <col min="5124" max="5124" width="13.85546875" style="2" customWidth="1"/>
    <col min="5125" max="5125" width="10.28515625" style="2" customWidth="1"/>
    <col min="5126" max="5126" width="13.85546875" style="2" customWidth="1"/>
    <col min="5127" max="5127" width="11.7109375" style="2" customWidth="1"/>
    <col min="5128" max="5128" width="13.7109375" style="2" customWidth="1"/>
    <col min="5129" max="5129" width="10.140625" style="2" customWidth="1"/>
    <col min="5130" max="5130" width="13.42578125" style="2" customWidth="1"/>
    <col min="5131" max="5131" width="10.5703125" style="2" customWidth="1"/>
    <col min="5132" max="5376" width="9.140625" style="2"/>
    <col min="5377" max="5377" width="61.140625" style="2" customWidth="1"/>
    <col min="5378" max="5378" width="10.5703125" style="2" customWidth="1"/>
    <col min="5379" max="5379" width="13.28515625" style="2" customWidth="1"/>
    <col min="5380" max="5380" width="13.85546875" style="2" customWidth="1"/>
    <col min="5381" max="5381" width="10.28515625" style="2" customWidth="1"/>
    <col min="5382" max="5382" width="13.85546875" style="2" customWidth="1"/>
    <col min="5383" max="5383" width="11.7109375" style="2" customWidth="1"/>
    <col min="5384" max="5384" width="13.7109375" style="2" customWidth="1"/>
    <col min="5385" max="5385" width="10.140625" style="2" customWidth="1"/>
    <col min="5386" max="5386" width="13.42578125" style="2" customWidth="1"/>
    <col min="5387" max="5387" width="10.5703125" style="2" customWidth="1"/>
    <col min="5388" max="5632" width="9.140625" style="2"/>
    <col min="5633" max="5633" width="61.140625" style="2" customWidth="1"/>
    <col min="5634" max="5634" width="10.5703125" style="2" customWidth="1"/>
    <col min="5635" max="5635" width="13.28515625" style="2" customWidth="1"/>
    <col min="5636" max="5636" width="13.85546875" style="2" customWidth="1"/>
    <col min="5637" max="5637" width="10.28515625" style="2" customWidth="1"/>
    <col min="5638" max="5638" width="13.85546875" style="2" customWidth="1"/>
    <col min="5639" max="5639" width="11.7109375" style="2" customWidth="1"/>
    <col min="5640" max="5640" width="13.7109375" style="2" customWidth="1"/>
    <col min="5641" max="5641" width="10.140625" style="2" customWidth="1"/>
    <col min="5642" max="5642" width="13.42578125" style="2" customWidth="1"/>
    <col min="5643" max="5643" width="10.5703125" style="2" customWidth="1"/>
    <col min="5644" max="5888" width="9.140625" style="2"/>
    <col min="5889" max="5889" width="61.140625" style="2" customWidth="1"/>
    <col min="5890" max="5890" width="10.5703125" style="2" customWidth="1"/>
    <col min="5891" max="5891" width="13.28515625" style="2" customWidth="1"/>
    <col min="5892" max="5892" width="13.85546875" style="2" customWidth="1"/>
    <col min="5893" max="5893" width="10.28515625" style="2" customWidth="1"/>
    <col min="5894" max="5894" width="13.85546875" style="2" customWidth="1"/>
    <col min="5895" max="5895" width="11.7109375" style="2" customWidth="1"/>
    <col min="5896" max="5896" width="13.7109375" style="2" customWidth="1"/>
    <col min="5897" max="5897" width="10.140625" style="2" customWidth="1"/>
    <col min="5898" max="5898" width="13.42578125" style="2" customWidth="1"/>
    <col min="5899" max="5899" width="10.5703125" style="2" customWidth="1"/>
    <col min="5900" max="6144" width="9.140625" style="2"/>
    <col min="6145" max="6145" width="61.140625" style="2" customWidth="1"/>
    <col min="6146" max="6146" width="10.5703125" style="2" customWidth="1"/>
    <col min="6147" max="6147" width="13.28515625" style="2" customWidth="1"/>
    <col min="6148" max="6148" width="13.85546875" style="2" customWidth="1"/>
    <col min="6149" max="6149" width="10.28515625" style="2" customWidth="1"/>
    <col min="6150" max="6150" width="13.85546875" style="2" customWidth="1"/>
    <col min="6151" max="6151" width="11.7109375" style="2" customWidth="1"/>
    <col min="6152" max="6152" width="13.7109375" style="2" customWidth="1"/>
    <col min="6153" max="6153" width="10.140625" style="2" customWidth="1"/>
    <col min="6154" max="6154" width="13.42578125" style="2" customWidth="1"/>
    <col min="6155" max="6155" width="10.5703125" style="2" customWidth="1"/>
    <col min="6156" max="6400" width="9.140625" style="2"/>
    <col min="6401" max="6401" width="61.140625" style="2" customWidth="1"/>
    <col min="6402" max="6402" width="10.5703125" style="2" customWidth="1"/>
    <col min="6403" max="6403" width="13.28515625" style="2" customWidth="1"/>
    <col min="6404" max="6404" width="13.85546875" style="2" customWidth="1"/>
    <col min="6405" max="6405" width="10.28515625" style="2" customWidth="1"/>
    <col min="6406" max="6406" width="13.85546875" style="2" customWidth="1"/>
    <col min="6407" max="6407" width="11.7109375" style="2" customWidth="1"/>
    <col min="6408" max="6408" width="13.7109375" style="2" customWidth="1"/>
    <col min="6409" max="6409" width="10.140625" style="2" customWidth="1"/>
    <col min="6410" max="6410" width="13.42578125" style="2" customWidth="1"/>
    <col min="6411" max="6411" width="10.5703125" style="2" customWidth="1"/>
    <col min="6412" max="6656" width="9.140625" style="2"/>
    <col min="6657" max="6657" width="61.140625" style="2" customWidth="1"/>
    <col min="6658" max="6658" width="10.5703125" style="2" customWidth="1"/>
    <col min="6659" max="6659" width="13.28515625" style="2" customWidth="1"/>
    <col min="6660" max="6660" width="13.85546875" style="2" customWidth="1"/>
    <col min="6661" max="6661" width="10.28515625" style="2" customWidth="1"/>
    <col min="6662" max="6662" width="13.85546875" style="2" customWidth="1"/>
    <col min="6663" max="6663" width="11.7109375" style="2" customWidth="1"/>
    <col min="6664" max="6664" width="13.7109375" style="2" customWidth="1"/>
    <col min="6665" max="6665" width="10.140625" style="2" customWidth="1"/>
    <col min="6666" max="6666" width="13.42578125" style="2" customWidth="1"/>
    <col min="6667" max="6667" width="10.5703125" style="2" customWidth="1"/>
    <col min="6668" max="6912" width="9.140625" style="2"/>
    <col min="6913" max="6913" width="61.140625" style="2" customWidth="1"/>
    <col min="6914" max="6914" width="10.5703125" style="2" customWidth="1"/>
    <col min="6915" max="6915" width="13.28515625" style="2" customWidth="1"/>
    <col min="6916" max="6916" width="13.85546875" style="2" customWidth="1"/>
    <col min="6917" max="6917" width="10.28515625" style="2" customWidth="1"/>
    <col min="6918" max="6918" width="13.85546875" style="2" customWidth="1"/>
    <col min="6919" max="6919" width="11.7109375" style="2" customWidth="1"/>
    <col min="6920" max="6920" width="13.7109375" style="2" customWidth="1"/>
    <col min="6921" max="6921" width="10.140625" style="2" customWidth="1"/>
    <col min="6922" max="6922" width="13.42578125" style="2" customWidth="1"/>
    <col min="6923" max="6923" width="10.5703125" style="2" customWidth="1"/>
    <col min="6924" max="7168" width="9.140625" style="2"/>
    <col min="7169" max="7169" width="61.140625" style="2" customWidth="1"/>
    <col min="7170" max="7170" width="10.5703125" style="2" customWidth="1"/>
    <col min="7171" max="7171" width="13.28515625" style="2" customWidth="1"/>
    <col min="7172" max="7172" width="13.85546875" style="2" customWidth="1"/>
    <col min="7173" max="7173" width="10.28515625" style="2" customWidth="1"/>
    <col min="7174" max="7174" width="13.85546875" style="2" customWidth="1"/>
    <col min="7175" max="7175" width="11.7109375" style="2" customWidth="1"/>
    <col min="7176" max="7176" width="13.7109375" style="2" customWidth="1"/>
    <col min="7177" max="7177" width="10.140625" style="2" customWidth="1"/>
    <col min="7178" max="7178" width="13.42578125" style="2" customWidth="1"/>
    <col min="7179" max="7179" width="10.5703125" style="2" customWidth="1"/>
    <col min="7180" max="7424" width="9.140625" style="2"/>
    <col min="7425" max="7425" width="61.140625" style="2" customWidth="1"/>
    <col min="7426" max="7426" width="10.5703125" style="2" customWidth="1"/>
    <col min="7427" max="7427" width="13.28515625" style="2" customWidth="1"/>
    <col min="7428" max="7428" width="13.85546875" style="2" customWidth="1"/>
    <col min="7429" max="7429" width="10.28515625" style="2" customWidth="1"/>
    <col min="7430" max="7430" width="13.85546875" style="2" customWidth="1"/>
    <col min="7431" max="7431" width="11.7109375" style="2" customWidth="1"/>
    <col min="7432" max="7432" width="13.7109375" style="2" customWidth="1"/>
    <col min="7433" max="7433" width="10.140625" style="2" customWidth="1"/>
    <col min="7434" max="7434" width="13.42578125" style="2" customWidth="1"/>
    <col min="7435" max="7435" width="10.5703125" style="2" customWidth="1"/>
    <col min="7436" max="7680" width="9.140625" style="2"/>
    <col min="7681" max="7681" width="61.140625" style="2" customWidth="1"/>
    <col min="7682" max="7682" width="10.5703125" style="2" customWidth="1"/>
    <col min="7683" max="7683" width="13.28515625" style="2" customWidth="1"/>
    <col min="7684" max="7684" width="13.85546875" style="2" customWidth="1"/>
    <col min="7685" max="7685" width="10.28515625" style="2" customWidth="1"/>
    <col min="7686" max="7686" width="13.85546875" style="2" customWidth="1"/>
    <col min="7687" max="7687" width="11.7109375" style="2" customWidth="1"/>
    <col min="7688" max="7688" width="13.7109375" style="2" customWidth="1"/>
    <col min="7689" max="7689" width="10.140625" style="2" customWidth="1"/>
    <col min="7690" max="7690" width="13.42578125" style="2" customWidth="1"/>
    <col min="7691" max="7691" width="10.5703125" style="2" customWidth="1"/>
    <col min="7692" max="7936" width="9.140625" style="2"/>
    <col min="7937" max="7937" width="61.140625" style="2" customWidth="1"/>
    <col min="7938" max="7938" width="10.5703125" style="2" customWidth="1"/>
    <col min="7939" max="7939" width="13.28515625" style="2" customWidth="1"/>
    <col min="7940" max="7940" width="13.85546875" style="2" customWidth="1"/>
    <col min="7941" max="7941" width="10.28515625" style="2" customWidth="1"/>
    <col min="7942" max="7942" width="13.85546875" style="2" customWidth="1"/>
    <col min="7943" max="7943" width="11.7109375" style="2" customWidth="1"/>
    <col min="7944" max="7944" width="13.7109375" style="2" customWidth="1"/>
    <col min="7945" max="7945" width="10.140625" style="2" customWidth="1"/>
    <col min="7946" max="7946" width="13.42578125" style="2" customWidth="1"/>
    <col min="7947" max="7947" width="10.5703125" style="2" customWidth="1"/>
    <col min="7948" max="8192" width="9.140625" style="2"/>
    <col min="8193" max="8193" width="61.140625" style="2" customWidth="1"/>
    <col min="8194" max="8194" width="10.5703125" style="2" customWidth="1"/>
    <col min="8195" max="8195" width="13.28515625" style="2" customWidth="1"/>
    <col min="8196" max="8196" width="13.85546875" style="2" customWidth="1"/>
    <col min="8197" max="8197" width="10.28515625" style="2" customWidth="1"/>
    <col min="8198" max="8198" width="13.85546875" style="2" customWidth="1"/>
    <col min="8199" max="8199" width="11.7109375" style="2" customWidth="1"/>
    <col min="8200" max="8200" width="13.7109375" style="2" customWidth="1"/>
    <col min="8201" max="8201" width="10.140625" style="2" customWidth="1"/>
    <col min="8202" max="8202" width="13.42578125" style="2" customWidth="1"/>
    <col min="8203" max="8203" width="10.5703125" style="2" customWidth="1"/>
    <col min="8204" max="8448" width="9.140625" style="2"/>
    <col min="8449" max="8449" width="61.140625" style="2" customWidth="1"/>
    <col min="8450" max="8450" width="10.5703125" style="2" customWidth="1"/>
    <col min="8451" max="8451" width="13.28515625" style="2" customWidth="1"/>
    <col min="8452" max="8452" width="13.85546875" style="2" customWidth="1"/>
    <col min="8453" max="8453" width="10.28515625" style="2" customWidth="1"/>
    <col min="8454" max="8454" width="13.85546875" style="2" customWidth="1"/>
    <col min="8455" max="8455" width="11.7109375" style="2" customWidth="1"/>
    <col min="8456" max="8456" width="13.7109375" style="2" customWidth="1"/>
    <col min="8457" max="8457" width="10.140625" style="2" customWidth="1"/>
    <col min="8458" max="8458" width="13.42578125" style="2" customWidth="1"/>
    <col min="8459" max="8459" width="10.5703125" style="2" customWidth="1"/>
    <col min="8460" max="8704" width="9.140625" style="2"/>
    <col min="8705" max="8705" width="61.140625" style="2" customWidth="1"/>
    <col min="8706" max="8706" width="10.5703125" style="2" customWidth="1"/>
    <col min="8707" max="8707" width="13.28515625" style="2" customWidth="1"/>
    <col min="8708" max="8708" width="13.85546875" style="2" customWidth="1"/>
    <col min="8709" max="8709" width="10.28515625" style="2" customWidth="1"/>
    <col min="8710" max="8710" width="13.85546875" style="2" customWidth="1"/>
    <col min="8711" max="8711" width="11.7109375" style="2" customWidth="1"/>
    <col min="8712" max="8712" width="13.7109375" style="2" customWidth="1"/>
    <col min="8713" max="8713" width="10.140625" style="2" customWidth="1"/>
    <col min="8714" max="8714" width="13.42578125" style="2" customWidth="1"/>
    <col min="8715" max="8715" width="10.5703125" style="2" customWidth="1"/>
    <col min="8716" max="8960" width="9.140625" style="2"/>
    <col min="8961" max="8961" width="61.140625" style="2" customWidth="1"/>
    <col min="8962" max="8962" width="10.5703125" style="2" customWidth="1"/>
    <col min="8963" max="8963" width="13.28515625" style="2" customWidth="1"/>
    <col min="8964" max="8964" width="13.85546875" style="2" customWidth="1"/>
    <col min="8965" max="8965" width="10.28515625" style="2" customWidth="1"/>
    <col min="8966" max="8966" width="13.85546875" style="2" customWidth="1"/>
    <col min="8967" max="8967" width="11.7109375" style="2" customWidth="1"/>
    <col min="8968" max="8968" width="13.7109375" style="2" customWidth="1"/>
    <col min="8969" max="8969" width="10.140625" style="2" customWidth="1"/>
    <col min="8970" max="8970" width="13.42578125" style="2" customWidth="1"/>
    <col min="8971" max="8971" width="10.5703125" style="2" customWidth="1"/>
    <col min="8972" max="9216" width="9.140625" style="2"/>
    <col min="9217" max="9217" width="61.140625" style="2" customWidth="1"/>
    <col min="9218" max="9218" width="10.5703125" style="2" customWidth="1"/>
    <col min="9219" max="9219" width="13.28515625" style="2" customWidth="1"/>
    <col min="9220" max="9220" width="13.85546875" style="2" customWidth="1"/>
    <col min="9221" max="9221" width="10.28515625" style="2" customWidth="1"/>
    <col min="9222" max="9222" width="13.85546875" style="2" customWidth="1"/>
    <col min="9223" max="9223" width="11.7109375" style="2" customWidth="1"/>
    <col min="9224" max="9224" width="13.7109375" style="2" customWidth="1"/>
    <col min="9225" max="9225" width="10.140625" style="2" customWidth="1"/>
    <col min="9226" max="9226" width="13.42578125" style="2" customWidth="1"/>
    <col min="9227" max="9227" width="10.5703125" style="2" customWidth="1"/>
    <col min="9228" max="9472" width="9.140625" style="2"/>
    <col min="9473" max="9473" width="61.140625" style="2" customWidth="1"/>
    <col min="9474" max="9474" width="10.5703125" style="2" customWidth="1"/>
    <col min="9475" max="9475" width="13.28515625" style="2" customWidth="1"/>
    <col min="9476" max="9476" width="13.85546875" style="2" customWidth="1"/>
    <col min="9477" max="9477" width="10.28515625" style="2" customWidth="1"/>
    <col min="9478" max="9478" width="13.85546875" style="2" customWidth="1"/>
    <col min="9479" max="9479" width="11.7109375" style="2" customWidth="1"/>
    <col min="9480" max="9480" width="13.7109375" style="2" customWidth="1"/>
    <col min="9481" max="9481" width="10.140625" style="2" customWidth="1"/>
    <col min="9482" max="9482" width="13.42578125" style="2" customWidth="1"/>
    <col min="9483" max="9483" width="10.5703125" style="2" customWidth="1"/>
    <col min="9484" max="9728" width="9.140625" style="2"/>
    <col min="9729" max="9729" width="61.140625" style="2" customWidth="1"/>
    <col min="9730" max="9730" width="10.5703125" style="2" customWidth="1"/>
    <col min="9731" max="9731" width="13.28515625" style="2" customWidth="1"/>
    <col min="9732" max="9732" width="13.85546875" style="2" customWidth="1"/>
    <col min="9733" max="9733" width="10.28515625" style="2" customWidth="1"/>
    <col min="9734" max="9734" width="13.85546875" style="2" customWidth="1"/>
    <col min="9735" max="9735" width="11.7109375" style="2" customWidth="1"/>
    <col min="9736" max="9736" width="13.7109375" style="2" customWidth="1"/>
    <col min="9737" max="9737" width="10.140625" style="2" customWidth="1"/>
    <col min="9738" max="9738" width="13.42578125" style="2" customWidth="1"/>
    <col min="9739" max="9739" width="10.5703125" style="2" customWidth="1"/>
    <col min="9740" max="9984" width="9.140625" style="2"/>
    <col min="9985" max="9985" width="61.140625" style="2" customWidth="1"/>
    <col min="9986" max="9986" width="10.5703125" style="2" customWidth="1"/>
    <col min="9987" max="9987" width="13.28515625" style="2" customWidth="1"/>
    <col min="9988" max="9988" width="13.85546875" style="2" customWidth="1"/>
    <col min="9989" max="9989" width="10.28515625" style="2" customWidth="1"/>
    <col min="9990" max="9990" width="13.85546875" style="2" customWidth="1"/>
    <col min="9991" max="9991" width="11.7109375" style="2" customWidth="1"/>
    <col min="9992" max="9992" width="13.7109375" style="2" customWidth="1"/>
    <col min="9993" max="9993" width="10.140625" style="2" customWidth="1"/>
    <col min="9994" max="9994" width="13.42578125" style="2" customWidth="1"/>
    <col min="9995" max="9995" width="10.5703125" style="2" customWidth="1"/>
    <col min="9996" max="10240" width="9.140625" style="2"/>
    <col min="10241" max="10241" width="61.140625" style="2" customWidth="1"/>
    <col min="10242" max="10242" width="10.5703125" style="2" customWidth="1"/>
    <col min="10243" max="10243" width="13.28515625" style="2" customWidth="1"/>
    <col min="10244" max="10244" width="13.85546875" style="2" customWidth="1"/>
    <col min="10245" max="10245" width="10.28515625" style="2" customWidth="1"/>
    <col min="10246" max="10246" width="13.85546875" style="2" customWidth="1"/>
    <col min="10247" max="10247" width="11.7109375" style="2" customWidth="1"/>
    <col min="10248" max="10248" width="13.7109375" style="2" customWidth="1"/>
    <col min="10249" max="10249" width="10.140625" style="2" customWidth="1"/>
    <col min="10250" max="10250" width="13.42578125" style="2" customWidth="1"/>
    <col min="10251" max="10251" width="10.5703125" style="2" customWidth="1"/>
    <col min="10252" max="10496" width="9.140625" style="2"/>
    <col min="10497" max="10497" width="61.140625" style="2" customWidth="1"/>
    <col min="10498" max="10498" width="10.5703125" style="2" customWidth="1"/>
    <col min="10499" max="10499" width="13.28515625" style="2" customWidth="1"/>
    <col min="10500" max="10500" width="13.85546875" style="2" customWidth="1"/>
    <col min="10501" max="10501" width="10.28515625" style="2" customWidth="1"/>
    <col min="10502" max="10502" width="13.85546875" style="2" customWidth="1"/>
    <col min="10503" max="10503" width="11.7109375" style="2" customWidth="1"/>
    <col min="10504" max="10504" width="13.7109375" style="2" customWidth="1"/>
    <col min="10505" max="10505" width="10.140625" style="2" customWidth="1"/>
    <col min="10506" max="10506" width="13.42578125" style="2" customWidth="1"/>
    <col min="10507" max="10507" width="10.5703125" style="2" customWidth="1"/>
    <col min="10508" max="10752" width="9.140625" style="2"/>
    <col min="10753" max="10753" width="61.140625" style="2" customWidth="1"/>
    <col min="10754" max="10754" width="10.5703125" style="2" customWidth="1"/>
    <col min="10755" max="10755" width="13.28515625" style="2" customWidth="1"/>
    <col min="10756" max="10756" width="13.85546875" style="2" customWidth="1"/>
    <col min="10757" max="10757" width="10.28515625" style="2" customWidth="1"/>
    <col min="10758" max="10758" width="13.85546875" style="2" customWidth="1"/>
    <col min="10759" max="10759" width="11.7109375" style="2" customWidth="1"/>
    <col min="10760" max="10760" width="13.7109375" style="2" customWidth="1"/>
    <col min="10761" max="10761" width="10.140625" style="2" customWidth="1"/>
    <col min="10762" max="10762" width="13.42578125" style="2" customWidth="1"/>
    <col min="10763" max="10763" width="10.5703125" style="2" customWidth="1"/>
    <col min="10764" max="11008" width="9.140625" style="2"/>
    <col min="11009" max="11009" width="61.140625" style="2" customWidth="1"/>
    <col min="11010" max="11010" width="10.5703125" style="2" customWidth="1"/>
    <col min="11011" max="11011" width="13.28515625" style="2" customWidth="1"/>
    <col min="11012" max="11012" width="13.85546875" style="2" customWidth="1"/>
    <col min="11013" max="11013" width="10.28515625" style="2" customWidth="1"/>
    <col min="11014" max="11014" width="13.85546875" style="2" customWidth="1"/>
    <col min="11015" max="11015" width="11.7109375" style="2" customWidth="1"/>
    <col min="11016" max="11016" width="13.7109375" style="2" customWidth="1"/>
    <col min="11017" max="11017" width="10.140625" style="2" customWidth="1"/>
    <col min="11018" max="11018" width="13.42578125" style="2" customWidth="1"/>
    <col min="11019" max="11019" width="10.5703125" style="2" customWidth="1"/>
    <col min="11020" max="11264" width="9.140625" style="2"/>
    <col min="11265" max="11265" width="61.140625" style="2" customWidth="1"/>
    <col min="11266" max="11266" width="10.5703125" style="2" customWidth="1"/>
    <col min="11267" max="11267" width="13.28515625" style="2" customWidth="1"/>
    <col min="11268" max="11268" width="13.85546875" style="2" customWidth="1"/>
    <col min="11269" max="11269" width="10.28515625" style="2" customWidth="1"/>
    <col min="11270" max="11270" width="13.85546875" style="2" customWidth="1"/>
    <col min="11271" max="11271" width="11.7109375" style="2" customWidth="1"/>
    <col min="11272" max="11272" width="13.7109375" style="2" customWidth="1"/>
    <col min="11273" max="11273" width="10.140625" style="2" customWidth="1"/>
    <col min="11274" max="11274" width="13.42578125" style="2" customWidth="1"/>
    <col min="11275" max="11275" width="10.5703125" style="2" customWidth="1"/>
    <col min="11276" max="11520" width="9.140625" style="2"/>
    <col min="11521" max="11521" width="61.140625" style="2" customWidth="1"/>
    <col min="11522" max="11522" width="10.5703125" style="2" customWidth="1"/>
    <col min="11523" max="11523" width="13.28515625" style="2" customWidth="1"/>
    <col min="11524" max="11524" width="13.85546875" style="2" customWidth="1"/>
    <col min="11525" max="11525" width="10.28515625" style="2" customWidth="1"/>
    <col min="11526" max="11526" width="13.85546875" style="2" customWidth="1"/>
    <col min="11527" max="11527" width="11.7109375" style="2" customWidth="1"/>
    <col min="11528" max="11528" width="13.7109375" style="2" customWidth="1"/>
    <col min="11529" max="11529" width="10.140625" style="2" customWidth="1"/>
    <col min="11530" max="11530" width="13.42578125" style="2" customWidth="1"/>
    <col min="11531" max="11531" width="10.5703125" style="2" customWidth="1"/>
    <col min="11532" max="11776" width="9.140625" style="2"/>
    <col min="11777" max="11777" width="61.140625" style="2" customWidth="1"/>
    <col min="11778" max="11778" width="10.5703125" style="2" customWidth="1"/>
    <col min="11779" max="11779" width="13.28515625" style="2" customWidth="1"/>
    <col min="11780" max="11780" width="13.85546875" style="2" customWidth="1"/>
    <col min="11781" max="11781" width="10.28515625" style="2" customWidth="1"/>
    <col min="11782" max="11782" width="13.85546875" style="2" customWidth="1"/>
    <col min="11783" max="11783" width="11.7109375" style="2" customWidth="1"/>
    <col min="11784" max="11784" width="13.7109375" style="2" customWidth="1"/>
    <col min="11785" max="11785" width="10.140625" style="2" customWidth="1"/>
    <col min="11786" max="11786" width="13.42578125" style="2" customWidth="1"/>
    <col min="11787" max="11787" width="10.5703125" style="2" customWidth="1"/>
    <col min="11788" max="12032" width="9.140625" style="2"/>
    <col min="12033" max="12033" width="61.140625" style="2" customWidth="1"/>
    <col min="12034" max="12034" width="10.5703125" style="2" customWidth="1"/>
    <col min="12035" max="12035" width="13.28515625" style="2" customWidth="1"/>
    <col min="12036" max="12036" width="13.85546875" style="2" customWidth="1"/>
    <col min="12037" max="12037" width="10.28515625" style="2" customWidth="1"/>
    <col min="12038" max="12038" width="13.85546875" style="2" customWidth="1"/>
    <col min="12039" max="12039" width="11.7109375" style="2" customWidth="1"/>
    <col min="12040" max="12040" width="13.7109375" style="2" customWidth="1"/>
    <col min="12041" max="12041" width="10.140625" style="2" customWidth="1"/>
    <col min="12042" max="12042" width="13.42578125" style="2" customWidth="1"/>
    <col min="12043" max="12043" width="10.5703125" style="2" customWidth="1"/>
    <col min="12044" max="12288" width="9.140625" style="2"/>
    <col min="12289" max="12289" width="61.140625" style="2" customWidth="1"/>
    <col min="12290" max="12290" width="10.5703125" style="2" customWidth="1"/>
    <col min="12291" max="12291" width="13.28515625" style="2" customWidth="1"/>
    <col min="12292" max="12292" width="13.85546875" style="2" customWidth="1"/>
    <col min="12293" max="12293" width="10.28515625" style="2" customWidth="1"/>
    <col min="12294" max="12294" width="13.85546875" style="2" customWidth="1"/>
    <col min="12295" max="12295" width="11.7109375" style="2" customWidth="1"/>
    <col min="12296" max="12296" width="13.7109375" style="2" customWidth="1"/>
    <col min="12297" max="12297" width="10.140625" style="2" customWidth="1"/>
    <col min="12298" max="12298" width="13.42578125" style="2" customWidth="1"/>
    <col min="12299" max="12299" width="10.5703125" style="2" customWidth="1"/>
    <col min="12300" max="12544" width="9.140625" style="2"/>
    <col min="12545" max="12545" width="61.140625" style="2" customWidth="1"/>
    <col min="12546" max="12546" width="10.5703125" style="2" customWidth="1"/>
    <col min="12547" max="12547" width="13.28515625" style="2" customWidth="1"/>
    <col min="12548" max="12548" width="13.85546875" style="2" customWidth="1"/>
    <col min="12549" max="12549" width="10.28515625" style="2" customWidth="1"/>
    <col min="12550" max="12550" width="13.85546875" style="2" customWidth="1"/>
    <col min="12551" max="12551" width="11.7109375" style="2" customWidth="1"/>
    <col min="12552" max="12552" width="13.7109375" style="2" customWidth="1"/>
    <col min="12553" max="12553" width="10.140625" style="2" customWidth="1"/>
    <col min="12554" max="12554" width="13.42578125" style="2" customWidth="1"/>
    <col min="12555" max="12555" width="10.5703125" style="2" customWidth="1"/>
    <col min="12556" max="12800" width="9.140625" style="2"/>
    <col min="12801" max="12801" width="61.140625" style="2" customWidth="1"/>
    <col min="12802" max="12802" width="10.5703125" style="2" customWidth="1"/>
    <col min="12803" max="12803" width="13.28515625" style="2" customWidth="1"/>
    <col min="12804" max="12804" width="13.85546875" style="2" customWidth="1"/>
    <col min="12805" max="12805" width="10.28515625" style="2" customWidth="1"/>
    <col min="12806" max="12806" width="13.85546875" style="2" customWidth="1"/>
    <col min="12807" max="12807" width="11.7109375" style="2" customWidth="1"/>
    <col min="12808" max="12808" width="13.7109375" style="2" customWidth="1"/>
    <col min="12809" max="12809" width="10.140625" style="2" customWidth="1"/>
    <col min="12810" max="12810" width="13.42578125" style="2" customWidth="1"/>
    <col min="12811" max="12811" width="10.5703125" style="2" customWidth="1"/>
    <col min="12812" max="13056" width="9.140625" style="2"/>
    <col min="13057" max="13057" width="61.140625" style="2" customWidth="1"/>
    <col min="13058" max="13058" width="10.5703125" style="2" customWidth="1"/>
    <col min="13059" max="13059" width="13.28515625" style="2" customWidth="1"/>
    <col min="13060" max="13060" width="13.85546875" style="2" customWidth="1"/>
    <col min="13061" max="13061" width="10.28515625" style="2" customWidth="1"/>
    <col min="13062" max="13062" width="13.85546875" style="2" customWidth="1"/>
    <col min="13063" max="13063" width="11.7109375" style="2" customWidth="1"/>
    <col min="13064" max="13064" width="13.7109375" style="2" customWidth="1"/>
    <col min="13065" max="13065" width="10.140625" style="2" customWidth="1"/>
    <col min="13066" max="13066" width="13.42578125" style="2" customWidth="1"/>
    <col min="13067" max="13067" width="10.5703125" style="2" customWidth="1"/>
    <col min="13068" max="13312" width="9.140625" style="2"/>
    <col min="13313" max="13313" width="61.140625" style="2" customWidth="1"/>
    <col min="13314" max="13314" width="10.5703125" style="2" customWidth="1"/>
    <col min="13315" max="13315" width="13.28515625" style="2" customWidth="1"/>
    <col min="13316" max="13316" width="13.85546875" style="2" customWidth="1"/>
    <col min="13317" max="13317" width="10.28515625" style="2" customWidth="1"/>
    <col min="13318" max="13318" width="13.85546875" style="2" customWidth="1"/>
    <col min="13319" max="13319" width="11.7109375" style="2" customWidth="1"/>
    <col min="13320" max="13320" width="13.7109375" style="2" customWidth="1"/>
    <col min="13321" max="13321" width="10.140625" style="2" customWidth="1"/>
    <col min="13322" max="13322" width="13.42578125" style="2" customWidth="1"/>
    <col min="13323" max="13323" width="10.5703125" style="2" customWidth="1"/>
    <col min="13324" max="13568" width="9.140625" style="2"/>
    <col min="13569" max="13569" width="61.140625" style="2" customWidth="1"/>
    <col min="13570" max="13570" width="10.5703125" style="2" customWidth="1"/>
    <col min="13571" max="13571" width="13.28515625" style="2" customWidth="1"/>
    <col min="13572" max="13572" width="13.85546875" style="2" customWidth="1"/>
    <col min="13573" max="13573" width="10.28515625" style="2" customWidth="1"/>
    <col min="13574" max="13574" width="13.85546875" style="2" customWidth="1"/>
    <col min="13575" max="13575" width="11.7109375" style="2" customWidth="1"/>
    <col min="13576" max="13576" width="13.7109375" style="2" customWidth="1"/>
    <col min="13577" max="13577" width="10.140625" style="2" customWidth="1"/>
    <col min="13578" max="13578" width="13.42578125" style="2" customWidth="1"/>
    <col min="13579" max="13579" width="10.5703125" style="2" customWidth="1"/>
    <col min="13580" max="13824" width="9.140625" style="2"/>
    <col min="13825" max="13825" width="61.140625" style="2" customWidth="1"/>
    <col min="13826" max="13826" width="10.5703125" style="2" customWidth="1"/>
    <col min="13827" max="13827" width="13.28515625" style="2" customWidth="1"/>
    <col min="13828" max="13828" width="13.85546875" style="2" customWidth="1"/>
    <col min="13829" max="13829" width="10.28515625" style="2" customWidth="1"/>
    <col min="13830" max="13830" width="13.85546875" style="2" customWidth="1"/>
    <col min="13831" max="13831" width="11.7109375" style="2" customWidth="1"/>
    <col min="13832" max="13832" width="13.7109375" style="2" customWidth="1"/>
    <col min="13833" max="13833" width="10.140625" style="2" customWidth="1"/>
    <col min="13834" max="13834" width="13.42578125" style="2" customWidth="1"/>
    <col min="13835" max="13835" width="10.5703125" style="2" customWidth="1"/>
    <col min="13836" max="14080" width="9.140625" style="2"/>
    <col min="14081" max="14081" width="61.140625" style="2" customWidth="1"/>
    <col min="14082" max="14082" width="10.5703125" style="2" customWidth="1"/>
    <col min="14083" max="14083" width="13.28515625" style="2" customWidth="1"/>
    <col min="14084" max="14084" width="13.85546875" style="2" customWidth="1"/>
    <col min="14085" max="14085" width="10.28515625" style="2" customWidth="1"/>
    <col min="14086" max="14086" width="13.85546875" style="2" customWidth="1"/>
    <col min="14087" max="14087" width="11.7109375" style="2" customWidth="1"/>
    <col min="14088" max="14088" width="13.7109375" style="2" customWidth="1"/>
    <col min="14089" max="14089" width="10.140625" style="2" customWidth="1"/>
    <col min="14090" max="14090" width="13.42578125" style="2" customWidth="1"/>
    <col min="14091" max="14091" width="10.5703125" style="2" customWidth="1"/>
    <col min="14092" max="14336" width="9.140625" style="2"/>
    <col min="14337" max="14337" width="61.140625" style="2" customWidth="1"/>
    <col min="14338" max="14338" width="10.5703125" style="2" customWidth="1"/>
    <col min="14339" max="14339" width="13.28515625" style="2" customWidth="1"/>
    <col min="14340" max="14340" width="13.85546875" style="2" customWidth="1"/>
    <col min="14341" max="14341" width="10.28515625" style="2" customWidth="1"/>
    <col min="14342" max="14342" width="13.85546875" style="2" customWidth="1"/>
    <col min="14343" max="14343" width="11.7109375" style="2" customWidth="1"/>
    <col min="14344" max="14344" width="13.7109375" style="2" customWidth="1"/>
    <col min="14345" max="14345" width="10.140625" style="2" customWidth="1"/>
    <col min="14346" max="14346" width="13.42578125" style="2" customWidth="1"/>
    <col min="14347" max="14347" width="10.5703125" style="2" customWidth="1"/>
    <col min="14348" max="14592" width="9.140625" style="2"/>
    <col min="14593" max="14593" width="61.140625" style="2" customWidth="1"/>
    <col min="14594" max="14594" width="10.5703125" style="2" customWidth="1"/>
    <col min="14595" max="14595" width="13.28515625" style="2" customWidth="1"/>
    <col min="14596" max="14596" width="13.85546875" style="2" customWidth="1"/>
    <col min="14597" max="14597" width="10.28515625" style="2" customWidth="1"/>
    <col min="14598" max="14598" width="13.85546875" style="2" customWidth="1"/>
    <col min="14599" max="14599" width="11.7109375" style="2" customWidth="1"/>
    <col min="14600" max="14600" width="13.7109375" style="2" customWidth="1"/>
    <col min="14601" max="14601" width="10.140625" style="2" customWidth="1"/>
    <col min="14602" max="14602" width="13.42578125" style="2" customWidth="1"/>
    <col min="14603" max="14603" width="10.5703125" style="2" customWidth="1"/>
    <col min="14604" max="14848" width="9.140625" style="2"/>
    <col min="14849" max="14849" width="61.140625" style="2" customWidth="1"/>
    <col min="14850" max="14850" width="10.5703125" style="2" customWidth="1"/>
    <col min="14851" max="14851" width="13.28515625" style="2" customWidth="1"/>
    <col min="14852" max="14852" width="13.85546875" style="2" customWidth="1"/>
    <col min="14853" max="14853" width="10.28515625" style="2" customWidth="1"/>
    <col min="14854" max="14854" width="13.85546875" style="2" customWidth="1"/>
    <col min="14855" max="14855" width="11.7109375" style="2" customWidth="1"/>
    <col min="14856" max="14856" width="13.7109375" style="2" customWidth="1"/>
    <col min="14857" max="14857" width="10.140625" style="2" customWidth="1"/>
    <col min="14858" max="14858" width="13.42578125" style="2" customWidth="1"/>
    <col min="14859" max="14859" width="10.5703125" style="2" customWidth="1"/>
    <col min="14860" max="15104" width="9.140625" style="2"/>
    <col min="15105" max="15105" width="61.140625" style="2" customWidth="1"/>
    <col min="15106" max="15106" width="10.5703125" style="2" customWidth="1"/>
    <col min="15107" max="15107" width="13.28515625" style="2" customWidth="1"/>
    <col min="15108" max="15108" width="13.85546875" style="2" customWidth="1"/>
    <col min="15109" max="15109" width="10.28515625" style="2" customWidth="1"/>
    <col min="15110" max="15110" width="13.85546875" style="2" customWidth="1"/>
    <col min="15111" max="15111" width="11.7109375" style="2" customWidth="1"/>
    <col min="15112" max="15112" width="13.7109375" style="2" customWidth="1"/>
    <col min="15113" max="15113" width="10.140625" style="2" customWidth="1"/>
    <col min="15114" max="15114" width="13.42578125" style="2" customWidth="1"/>
    <col min="15115" max="15115" width="10.5703125" style="2" customWidth="1"/>
    <col min="15116" max="15360" width="9.140625" style="2"/>
    <col min="15361" max="15361" width="61.140625" style="2" customWidth="1"/>
    <col min="15362" max="15362" width="10.5703125" style="2" customWidth="1"/>
    <col min="15363" max="15363" width="13.28515625" style="2" customWidth="1"/>
    <col min="15364" max="15364" width="13.85546875" style="2" customWidth="1"/>
    <col min="15365" max="15365" width="10.28515625" style="2" customWidth="1"/>
    <col min="15366" max="15366" width="13.85546875" style="2" customWidth="1"/>
    <col min="15367" max="15367" width="11.7109375" style="2" customWidth="1"/>
    <col min="15368" max="15368" width="13.7109375" style="2" customWidth="1"/>
    <col min="15369" max="15369" width="10.140625" style="2" customWidth="1"/>
    <col min="15370" max="15370" width="13.42578125" style="2" customWidth="1"/>
    <col min="15371" max="15371" width="10.5703125" style="2" customWidth="1"/>
    <col min="15372" max="15616" width="9.140625" style="2"/>
    <col min="15617" max="15617" width="61.140625" style="2" customWidth="1"/>
    <col min="15618" max="15618" width="10.5703125" style="2" customWidth="1"/>
    <col min="15619" max="15619" width="13.28515625" style="2" customWidth="1"/>
    <col min="15620" max="15620" width="13.85546875" style="2" customWidth="1"/>
    <col min="15621" max="15621" width="10.28515625" style="2" customWidth="1"/>
    <col min="15622" max="15622" width="13.85546875" style="2" customWidth="1"/>
    <col min="15623" max="15623" width="11.7109375" style="2" customWidth="1"/>
    <col min="15624" max="15624" width="13.7109375" style="2" customWidth="1"/>
    <col min="15625" max="15625" width="10.140625" style="2" customWidth="1"/>
    <col min="15626" max="15626" width="13.42578125" style="2" customWidth="1"/>
    <col min="15627" max="15627" width="10.5703125" style="2" customWidth="1"/>
    <col min="15628" max="15872" width="9.140625" style="2"/>
    <col min="15873" max="15873" width="61.140625" style="2" customWidth="1"/>
    <col min="15874" max="15874" width="10.5703125" style="2" customWidth="1"/>
    <col min="15875" max="15875" width="13.28515625" style="2" customWidth="1"/>
    <col min="15876" max="15876" width="13.85546875" style="2" customWidth="1"/>
    <col min="15877" max="15877" width="10.28515625" style="2" customWidth="1"/>
    <col min="15878" max="15878" width="13.85546875" style="2" customWidth="1"/>
    <col min="15879" max="15879" width="11.7109375" style="2" customWidth="1"/>
    <col min="15880" max="15880" width="13.7109375" style="2" customWidth="1"/>
    <col min="15881" max="15881" width="10.140625" style="2" customWidth="1"/>
    <col min="15882" max="15882" width="13.42578125" style="2" customWidth="1"/>
    <col min="15883" max="15883" width="10.5703125" style="2" customWidth="1"/>
    <col min="15884" max="16128" width="9.140625" style="2"/>
    <col min="16129" max="16129" width="61.140625" style="2" customWidth="1"/>
    <col min="16130" max="16130" width="10.5703125" style="2" customWidth="1"/>
    <col min="16131" max="16131" width="13.28515625" style="2" customWidth="1"/>
    <col min="16132" max="16132" width="13.85546875" style="2" customWidth="1"/>
    <col min="16133" max="16133" width="10.28515625" style="2" customWidth="1"/>
    <col min="16134" max="16134" width="13.85546875" style="2" customWidth="1"/>
    <col min="16135" max="16135" width="11.7109375" style="2" customWidth="1"/>
    <col min="16136" max="16136" width="13.7109375" style="2" customWidth="1"/>
    <col min="16137" max="16137" width="10.140625" style="2" customWidth="1"/>
    <col min="16138" max="16138" width="13.42578125" style="2" customWidth="1"/>
    <col min="16139" max="16139" width="10.5703125" style="2" customWidth="1"/>
    <col min="16140" max="16384" width="9.140625" style="2"/>
  </cols>
  <sheetData>
    <row r="1" spans="1:11" ht="39" customHeight="1" x14ac:dyDescent="0.25">
      <c r="A1" s="64" t="s">
        <v>73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2.75" customHeight="1" thickBot="1" x14ac:dyDescent="0.3">
      <c r="A2" s="2" t="s">
        <v>0</v>
      </c>
      <c r="F2" s="3"/>
      <c r="G2" s="4"/>
      <c r="H2" s="4"/>
      <c r="I2" s="4"/>
      <c r="J2" s="65" t="s">
        <v>1</v>
      </c>
      <c r="K2" s="65"/>
    </row>
    <row r="3" spans="1:11" ht="18" customHeight="1" thickBot="1" x14ac:dyDescent="0.3">
      <c r="A3" s="66" t="s">
        <v>2</v>
      </c>
      <c r="B3" s="66" t="s">
        <v>3</v>
      </c>
      <c r="C3" s="68" t="s">
        <v>71</v>
      </c>
      <c r="D3" s="70" t="s">
        <v>64</v>
      </c>
      <c r="E3" s="71"/>
      <c r="F3" s="74" t="s">
        <v>65</v>
      </c>
      <c r="G3" s="75"/>
      <c r="H3" s="72" t="s">
        <v>70</v>
      </c>
      <c r="I3" s="73"/>
      <c r="J3" s="72" t="s">
        <v>72</v>
      </c>
      <c r="K3" s="73"/>
    </row>
    <row r="4" spans="1:11" ht="73.5" customHeight="1" thickBot="1" x14ac:dyDescent="0.3">
      <c r="A4" s="67"/>
      <c r="B4" s="67"/>
      <c r="C4" s="69"/>
      <c r="D4" s="61" t="s">
        <v>76</v>
      </c>
      <c r="E4" s="51" t="s">
        <v>75</v>
      </c>
      <c r="F4" s="63" t="s">
        <v>4</v>
      </c>
      <c r="G4" s="62" t="s">
        <v>74</v>
      </c>
      <c r="H4" s="63" t="s">
        <v>4</v>
      </c>
      <c r="I4" s="62" t="s">
        <v>77</v>
      </c>
      <c r="J4" s="63" t="s">
        <v>4</v>
      </c>
      <c r="K4" s="62" t="s">
        <v>78</v>
      </c>
    </row>
    <row r="5" spans="1:11" ht="14.25" customHeight="1" thickBot="1" x14ac:dyDescent="0.3">
      <c r="A5" s="1">
        <v>1</v>
      </c>
      <c r="B5" s="5">
        <v>2</v>
      </c>
      <c r="C5" s="28">
        <v>3</v>
      </c>
      <c r="D5" s="48">
        <v>4</v>
      </c>
      <c r="E5" s="59">
        <v>5</v>
      </c>
      <c r="F5" s="29">
        <v>6</v>
      </c>
      <c r="G5" s="30">
        <v>7</v>
      </c>
      <c r="H5" s="31">
        <v>8</v>
      </c>
      <c r="I5" s="30">
        <v>9</v>
      </c>
      <c r="J5" s="29">
        <v>10</v>
      </c>
      <c r="K5" s="30">
        <v>11</v>
      </c>
    </row>
    <row r="6" spans="1:11" ht="18.75" customHeight="1" x14ac:dyDescent="0.25">
      <c r="A6" s="9" t="s">
        <v>5</v>
      </c>
      <c r="B6" s="13" t="s">
        <v>6</v>
      </c>
      <c r="C6" s="21">
        <f>SUM(C7:C11)</f>
        <v>48140791.579999998</v>
      </c>
      <c r="D6" s="49">
        <f>SUM(D7:D11)</f>
        <v>56441984</v>
      </c>
      <c r="E6" s="52">
        <f>D6/C6*100</f>
        <v>117.24357275306771</v>
      </c>
      <c r="F6" s="56">
        <f>SUM(F7:F11)</f>
        <v>51026081</v>
      </c>
      <c r="G6" s="33">
        <f>F6/D6*100</f>
        <v>90.40447798574904</v>
      </c>
      <c r="H6" s="32">
        <f>SUM(H7:H11)</f>
        <v>49776012</v>
      </c>
      <c r="I6" s="33">
        <f>H6/F6*100</f>
        <v>97.550137154370134</v>
      </c>
      <c r="J6" s="32">
        <f>SUM(J7:J11)</f>
        <v>50013710</v>
      </c>
      <c r="K6" s="34">
        <f>J6/H6*100</f>
        <v>100.47753524328145</v>
      </c>
    </row>
    <row r="7" spans="1:11" ht="51.75" customHeight="1" x14ac:dyDescent="0.25">
      <c r="A7" s="10" t="s">
        <v>7</v>
      </c>
      <c r="B7" s="14" t="s">
        <v>8</v>
      </c>
      <c r="C7" s="17">
        <v>2169064</v>
      </c>
      <c r="D7" s="17">
        <v>2169180</v>
      </c>
      <c r="E7" s="53">
        <f>D7/C7*100</f>
        <v>100.00534792887623</v>
      </c>
      <c r="F7" s="36">
        <v>1669180</v>
      </c>
      <c r="G7" s="44">
        <f t="shared" ref="G7:G32" si="0">F7/D7*100</f>
        <v>76.949815137517405</v>
      </c>
      <c r="H7" s="36">
        <v>0</v>
      </c>
      <c r="I7" s="44">
        <f t="shared" ref="I7:I32" si="1">H7/F7*100</f>
        <v>0</v>
      </c>
      <c r="J7" s="36">
        <v>0</v>
      </c>
      <c r="K7" s="44" t="e">
        <f t="shared" ref="K7:K32" si="2">J7/H7*100</f>
        <v>#DIV/0!</v>
      </c>
    </row>
    <row r="8" spans="1:11" ht="51" customHeight="1" x14ac:dyDescent="0.25">
      <c r="A8" s="10" t="s">
        <v>9</v>
      </c>
      <c r="B8" s="14" t="s">
        <v>10</v>
      </c>
      <c r="C8" s="17">
        <v>14348521.48</v>
      </c>
      <c r="D8" s="17">
        <v>17888243</v>
      </c>
      <c r="E8" s="53">
        <f t="shared" ref="E8:E36" si="3">D8/C8*100</f>
        <v>124.66959069569586</v>
      </c>
      <c r="F8" s="36">
        <v>18051137</v>
      </c>
      <c r="G8" s="44">
        <f t="shared" si="0"/>
        <v>100.91062045612864</v>
      </c>
      <c r="H8" s="37">
        <v>18780289</v>
      </c>
      <c r="I8" s="44">
        <f t="shared" si="1"/>
        <v>104.03936882203044</v>
      </c>
      <c r="J8" s="36">
        <v>18893587</v>
      </c>
      <c r="K8" s="44">
        <f t="shared" si="2"/>
        <v>100.60328145110013</v>
      </c>
    </row>
    <row r="9" spans="1:11" ht="18" customHeight="1" x14ac:dyDescent="0.25">
      <c r="A9" s="10" t="s">
        <v>11</v>
      </c>
      <c r="B9" s="14" t="s">
        <v>12</v>
      </c>
      <c r="C9" s="17"/>
      <c r="D9" s="17"/>
      <c r="E9" s="53"/>
      <c r="F9" s="36"/>
      <c r="G9" s="44"/>
      <c r="H9" s="36"/>
      <c r="I9" s="44"/>
      <c r="J9" s="36"/>
      <c r="K9" s="44"/>
    </row>
    <row r="10" spans="1:11" ht="18" customHeight="1" x14ac:dyDescent="0.25">
      <c r="A10" s="10" t="s">
        <v>13</v>
      </c>
      <c r="B10" s="14" t="s">
        <v>14</v>
      </c>
      <c r="C10" s="17">
        <v>0</v>
      </c>
      <c r="D10" s="17">
        <v>200000</v>
      </c>
      <c r="E10" s="53"/>
      <c r="F10" s="36">
        <v>200000</v>
      </c>
      <c r="G10" s="44"/>
      <c r="H10" s="36">
        <v>200000</v>
      </c>
      <c r="I10" s="44">
        <f t="shared" si="1"/>
        <v>100</v>
      </c>
      <c r="J10" s="36">
        <v>200000</v>
      </c>
      <c r="K10" s="44">
        <f t="shared" si="2"/>
        <v>100</v>
      </c>
    </row>
    <row r="11" spans="1:11" ht="18.75" customHeight="1" x14ac:dyDescent="0.25">
      <c r="A11" s="10" t="s">
        <v>15</v>
      </c>
      <c r="B11" s="14" t="s">
        <v>16</v>
      </c>
      <c r="C11" s="17">
        <v>31623206.100000001</v>
      </c>
      <c r="D11" s="17">
        <v>36184561</v>
      </c>
      <c r="E11" s="53">
        <f t="shared" si="3"/>
        <v>114.42407479360543</v>
      </c>
      <c r="F11" s="36">
        <v>31105764</v>
      </c>
      <c r="G11" s="44">
        <f t="shared" si="0"/>
        <v>85.964187875596991</v>
      </c>
      <c r="H11" s="37">
        <v>30795723</v>
      </c>
      <c r="I11" s="44">
        <f t="shared" si="1"/>
        <v>99.003268333161671</v>
      </c>
      <c r="J11" s="36">
        <v>30920123</v>
      </c>
      <c r="K11" s="44">
        <f t="shared" si="2"/>
        <v>100.40395219816727</v>
      </c>
    </row>
    <row r="12" spans="1:11" ht="36.75" customHeight="1" x14ac:dyDescent="0.25">
      <c r="A12" s="11" t="s">
        <v>17</v>
      </c>
      <c r="B12" s="15" t="s">
        <v>18</v>
      </c>
      <c r="C12" s="16">
        <f>SUM(C13:C13)</f>
        <v>343000</v>
      </c>
      <c r="D12" s="26">
        <f>SUM(D13:D13)</f>
        <v>1100000</v>
      </c>
      <c r="E12" s="54">
        <f t="shared" si="3"/>
        <v>320.69970845481049</v>
      </c>
      <c r="F12" s="40">
        <f>SUM(F13:F13)</f>
        <v>3150000</v>
      </c>
      <c r="G12" s="45">
        <f t="shared" si="0"/>
        <v>286.36363636363637</v>
      </c>
      <c r="H12" s="38">
        <f>SUM(H13:H13)</f>
        <v>2350000</v>
      </c>
      <c r="I12" s="45">
        <f t="shared" si="1"/>
        <v>74.603174603174608</v>
      </c>
      <c r="J12" s="38">
        <f>SUM(J13:J13)</f>
        <v>2400000</v>
      </c>
      <c r="K12" s="45">
        <f t="shared" si="2"/>
        <v>102.12765957446808</v>
      </c>
    </row>
    <row r="13" spans="1:11" ht="32.25" customHeight="1" x14ac:dyDescent="0.25">
      <c r="A13" s="10" t="s">
        <v>68</v>
      </c>
      <c r="B13" s="25" t="s">
        <v>69</v>
      </c>
      <c r="C13" s="17">
        <v>343000</v>
      </c>
      <c r="D13" s="17">
        <v>1100000</v>
      </c>
      <c r="E13" s="53">
        <f t="shared" si="3"/>
        <v>320.69970845481049</v>
      </c>
      <c r="F13" s="36">
        <v>3150000</v>
      </c>
      <c r="G13" s="44">
        <f t="shared" si="0"/>
        <v>286.36363636363637</v>
      </c>
      <c r="H13" s="36">
        <v>2350000</v>
      </c>
      <c r="I13" s="44">
        <f t="shared" si="1"/>
        <v>74.603174603174608</v>
      </c>
      <c r="J13" s="36">
        <v>2400000</v>
      </c>
      <c r="K13" s="44">
        <f t="shared" si="2"/>
        <v>102.12765957446808</v>
      </c>
    </row>
    <row r="14" spans="1:11" ht="18" customHeight="1" x14ac:dyDescent="0.25">
      <c r="A14" s="11" t="s">
        <v>19</v>
      </c>
      <c r="B14" s="15" t="s">
        <v>20</v>
      </c>
      <c r="C14" s="16">
        <f>SUM(C15:C17)</f>
        <v>60460936.489999995</v>
      </c>
      <c r="D14" s="26">
        <f>SUM(D15:D17)</f>
        <v>38193322.710000001</v>
      </c>
      <c r="E14" s="54">
        <f t="shared" si="3"/>
        <v>63.170246653915171</v>
      </c>
      <c r="F14" s="40">
        <f>SUM(F15:F17)</f>
        <v>39130631.009999998</v>
      </c>
      <c r="G14" s="45">
        <f t="shared" si="0"/>
        <v>102.45411562412868</v>
      </c>
      <c r="H14" s="38">
        <f>SUM(H15:H17)</f>
        <v>38454567</v>
      </c>
      <c r="I14" s="45">
        <f t="shared" si="1"/>
        <v>98.272289527283036</v>
      </c>
      <c r="J14" s="38">
        <f>SUM(J15:J17)</f>
        <v>39388980</v>
      </c>
      <c r="K14" s="45">
        <f t="shared" si="2"/>
        <v>102.42991424139556</v>
      </c>
    </row>
    <row r="15" spans="1:11" ht="18" customHeight="1" x14ac:dyDescent="0.25">
      <c r="A15" s="10" t="s">
        <v>21</v>
      </c>
      <c r="B15" s="14" t="s">
        <v>22</v>
      </c>
      <c r="C15" s="17">
        <v>800000</v>
      </c>
      <c r="D15" s="17">
        <v>1000000</v>
      </c>
      <c r="E15" s="53">
        <f t="shared" si="3"/>
        <v>125</v>
      </c>
      <c r="F15" s="36">
        <v>1100000</v>
      </c>
      <c r="G15" s="44">
        <f t="shared" si="0"/>
        <v>110.00000000000001</v>
      </c>
      <c r="H15" s="37">
        <v>1200000</v>
      </c>
      <c r="I15" s="44">
        <f t="shared" si="1"/>
        <v>109.09090909090908</v>
      </c>
      <c r="J15" s="36">
        <v>1200000</v>
      </c>
      <c r="K15" s="44">
        <f t="shared" si="2"/>
        <v>100</v>
      </c>
    </row>
    <row r="16" spans="1:11" ht="18" customHeight="1" x14ac:dyDescent="0.25">
      <c r="A16" s="10" t="s">
        <v>23</v>
      </c>
      <c r="B16" s="14" t="s">
        <v>24</v>
      </c>
      <c r="C16" s="17">
        <v>51805216.469999999</v>
      </c>
      <c r="D16" s="17">
        <v>36438892.530000001</v>
      </c>
      <c r="E16" s="53">
        <f t="shared" si="3"/>
        <v>70.338269025671352</v>
      </c>
      <c r="F16" s="36">
        <v>36830631.009999998</v>
      </c>
      <c r="G16" s="44">
        <f t="shared" si="0"/>
        <v>101.07505594380366</v>
      </c>
      <c r="H16" s="37">
        <v>36104567</v>
      </c>
      <c r="I16" s="44">
        <f t="shared" si="1"/>
        <v>98.028640861996465</v>
      </c>
      <c r="J16" s="36">
        <v>37038980</v>
      </c>
      <c r="K16" s="44">
        <f t="shared" si="2"/>
        <v>102.58807424556566</v>
      </c>
    </row>
    <row r="17" spans="1:11" ht="18" customHeight="1" x14ac:dyDescent="0.25">
      <c r="A17" s="10" t="s">
        <v>25</v>
      </c>
      <c r="B17" s="14" t="s">
        <v>26</v>
      </c>
      <c r="C17" s="17">
        <v>7855720.0199999996</v>
      </c>
      <c r="D17" s="17">
        <v>754430.18</v>
      </c>
      <c r="E17" s="53"/>
      <c r="F17" s="36">
        <v>1200000</v>
      </c>
      <c r="G17" s="44">
        <f t="shared" si="0"/>
        <v>159.06044479821844</v>
      </c>
      <c r="H17" s="37">
        <v>1150000</v>
      </c>
      <c r="I17" s="44">
        <f t="shared" si="1"/>
        <v>95.833333333333343</v>
      </c>
      <c r="J17" s="36">
        <v>1150000</v>
      </c>
      <c r="K17" s="44">
        <f t="shared" si="2"/>
        <v>100</v>
      </c>
    </row>
    <row r="18" spans="1:11" ht="19.5" customHeight="1" x14ac:dyDescent="0.25">
      <c r="A18" s="11" t="s">
        <v>27</v>
      </c>
      <c r="B18" s="15" t="s">
        <v>28</v>
      </c>
      <c r="C18" s="16">
        <f>SUM(C19:C21)</f>
        <v>276445984.56999999</v>
      </c>
      <c r="D18" s="26">
        <f>SUM(D19:D21)</f>
        <v>61373351.719999999</v>
      </c>
      <c r="E18" s="54">
        <f t="shared" si="3"/>
        <v>22.200847596127556</v>
      </c>
      <c r="F18" s="40">
        <f>SUM(F19:F21)</f>
        <v>121721241.40000001</v>
      </c>
      <c r="G18" s="45">
        <f t="shared" si="0"/>
        <v>198.3291412131467</v>
      </c>
      <c r="H18" s="38">
        <f>SUM(H19:H21)</f>
        <v>41136681.270000003</v>
      </c>
      <c r="I18" s="45">
        <f t="shared" si="1"/>
        <v>33.795811476171814</v>
      </c>
      <c r="J18" s="38">
        <f>SUM(J19:J21)</f>
        <v>39784081.969999999</v>
      </c>
      <c r="K18" s="45">
        <f t="shared" si="2"/>
        <v>96.711938692569206</v>
      </c>
    </row>
    <row r="19" spans="1:11" ht="18" customHeight="1" x14ac:dyDescent="0.25">
      <c r="A19" s="10" t="s">
        <v>29</v>
      </c>
      <c r="B19" s="14" t="s">
        <v>30</v>
      </c>
      <c r="C19" s="17">
        <v>151675335.12</v>
      </c>
      <c r="D19" s="17">
        <v>7807107.6799999997</v>
      </c>
      <c r="E19" s="53">
        <f t="shared" si="3"/>
        <v>5.1472493361055047</v>
      </c>
      <c r="F19" s="36">
        <v>7197282</v>
      </c>
      <c r="G19" s="44">
        <f t="shared" si="0"/>
        <v>92.188839900822273</v>
      </c>
      <c r="H19" s="37">
        <v>1140000</v>
      </c>
      <c r="I19" s="44">
        <f t="shared" si="1"/>
        <v>15.839312673867717</v>
      </c>
      <c r="J19" s="36">
        <v>1140000</v>
      </c>
      <c r="K19" s="44">
        <f t="shared" si="2"/>
        <v>100</v>
      </c>
    </row>
    <row r="20" spans="1:11" ht="18" customHeight="1" x14ac:dyDescent="0.25">
      <c r="A20" s="10" t="s">
        <v>31</v>
      </c>
      <c r="B20" s="14" t="s">
        <v>32</v>
      </c>
      <c r="C20" s="17">
        <v>3673073.01</v>
      </c>
      <c r="D20" s="17">
        <v>6095967.0499999998</v>
      </c>
      <c r="E20" s="53">
        <f t="shared" si="3"/>
        <v>165.96367764549282</v>
      </c>
      <c r="F20" s="36">
        <v>3230000</v>
      </c>
      <c r="G20" s="44">
        <f t="shared" si="0"/>
        <v>52.985850702719929</v>
      </c>
      <c r="H20" s="37">
        <v>3180000</v>
      </c>
      <c r="I20" s="44">
        <f t="shared" si="1"/>
        <v>98.452012383900936</v>
      </c>
      <c r="J20" s="36">
        <v>3180000</v>
      </c>
      <c r="K20" s="44">
        <f t="shared" si="2"/>
        <v>100</v>
      </c>
    </row>
    <row r="21" spans="1:11" ht="18.75" customHeight="1" x14ac:dyDescent="0.25">
      <c r="A21" s="10" t="s">
        <v>33</v>
      </c>
      <c r="B21" s="14" t="s">
        <v>34</v>
      </c>
      <c r="C21" s="17">
        <v>121097576.44</v>
      </c>
      <c r="D21" s="17">
        <v>47470276.990000002</v>
      </c>
      <c r="E21" s="53">
        <f t="shared" si="3"/>
        <v>39.200022317143578</v>
      </c>
      <c r="F21" s="36">
        <v>111293959.40000001</v>
      </c>
      <c r="G21" s="44">
        <f t="shared" si="0"/>
        <v>234.44977880252304</v>
      </c>
      <c r="H21" s="37">
        <v>36816681.270000003</v>
      </c>
      <c r="I21" s="44">
        <f t="shared" si="1"/>
        <v>33.08057460484239</v>
      </c>
      <c r="J21" s="36">
        <v>35464081.969999999</v>
      </c>
      <c r="K21" s="44">
        <f t="shared" si="2"/>
        <v>96.326123775034105</v>
      </c>
    </row>
    <row r="22" spans="1:11" ht="19.5" customHeight="1" x14ac:dyDescent="0.25">
      <c r="A22" s="11" t="s">
        <v>35</v>
      </c>
      <c r="B22" s="15" t="s">
        <v>36</v>
      </c>
      <c r="C22" s="16">
        <f>C23</f>
        <v>1824935.16</v>
      </c>
      <c r="D22" s="26">
        <f>D23</f>
        <v>8000000</v>
      </c>
      <c r="E22" s="53">
        <f t="shared" si="3"/>
        <v>438.37173919099683</v>
      </c>
      <c r="F22" s="57">
        <f>F23</f>
        <v>0</v>
      </c>
      <c r="G22" s="44">
        <f t="shared" si="0"/>
        <v>0</v>
      </c>
      <c r="H22" s="39">
        <f>H23</f>
        <v>0</v>
      </c>
      <c r="I22" s="44" t="e">
        <f t="shared" si="1"/>
        <v>#DIV/0!</v>
      </c>
      <c r="J22" s="39">
        <f>J23</f>
        <v>0</v>
      </c>
      <c r="K22" s="44" t="e">
        <f t="shared" si="2"/>
        <v>#DIV/0!</v>
      </c>
    </row>
    <row r="23" spans="1:11" ht="31.5" customHeight="1" x14ac:dyDescent="0.25">
      <c r="A23" s="10" t="s">
        <v>37</v>
      </c>
      <c r="B23" s="14" t="s">
        <v>38</v>
      </c>
      <c r="C23" s="17">
        <v>1824935.16</v>
      </c>
      <c r="D23" s="17">
        <v>8000000</v>
      </c>
      <c r="E23" s="53">
        <f t="shared" si="3"/>
        <v>438.37173919099683</v>
      </c>
      <c r="F23" s="36"/>
      <c r="G23" s="44">
        <f t="shared" si="0"/>
        <v>0</v>
      </c>
      <c r="H23" s="36"/>
      <c r="I23" s="44" t="e">
        <f t="shared" si="1"/>
        <v>#DIV/0!</v>
      </c>
      <c r="J23" s="36"/>
      <c r="K23" s="44" t="e">
        <f t="shared" si="2"/>
        <v>#DIV/0!</v>
      </c>
    </row>
    <row r="24" spans="1:11" ht="22.5" customHeight="1" x14ac:dyDescent="0.25">
      <c r="A24" s="11" t="s">
        <v>39</v>
      </c>
      <c r="B24" s="15" t="s">
        <v>40</v>
      </c>
      <c r="C24" s="16">
        <f>SUM(C25:C25)</f>
        <v>54378.239999999998</v>
      </c>
      <c r="D24" s="26">
        <f>SUM(D25:D25)</f>
        <v>46150.43</v>
      </c>
      <c r="E24" s="54"/>
      <c r="F24" s="40">
        <f>SUM(F25:F25)</f>
        <v>55000</v>
      </c>
      <c r="G24" s="45">
        <f t="shared" si="0"/>
        <v>119.17548763901007</v>
      </c>
      <c r="H24" s="38">
        <f>SUM(H25:H25)</f>
        <v>55000</v>
      </c>
      <c r="I24" s="45">
        <f t="shared" si="1"/>
        <v>100</v>
      </c>
      <c r="J24" s="38">
        <f>SUM(J25:J25)</f>
        <v>55000</v>
      </c>
      <c r="K24" s="45">
        <f t="shared" si="2"/>
        <v>100</v>
      </c>
    </row>
    <row r="25" spans="1:11" ht="18" customHeight="1" x14ac:dyDescent="0.25">
      <c r="A25" s="10" t="s">
        <v>41</v>
      </c>
      <c r="B25" s="14" t="s">
        <v>42</v>
      </c>
      <c r="C25" s="17">
        <v>54378.239999999998</v>
      </c>
      <c r="D25" s="17">
        <v>46150.43</v>
      </c>
      <c r="E25" s="53"/>
      <c r="F25" s="36">
        <v>55000</v>
      </c>
      <c r="G25" s="44">
        <f t="shared" si="0"/>
        <v>119.17548763901007</v>
      </c>
      <c r="H25" s="36">
        <v>55000</v>
      </c>
      <c r="I25" s="44">
        <f t="shared" si="1"/>
        <v>100</v>
      </c>
      <c r="J25" s="36">
        <v>55000</v>
      </c>
      <c r="K25" s="44">
        <f t="shared" si="2"/>
        <v>100</v>
      </c>
    </row>
    <row r="26" spans="1:11" ht="20.25" hidden="1" customHeight="1" x14ac:dyDescent="0.25">
      <c r="A26" s="11" t="s">
        <v>43</v>
      </c>
      <c r="B26" s="15" t="s">
        <v>44</v>
      </c>
      <c r="C26" s="16">
        <f>SUM(C27:C27)</f>
        <v>0</v>
      </c>
      <c r="D26" s="26">
        <f>SUM(D27:D27)</f>
        <v>0</v>
      </c>
      <c r="E26" s="54"/>
      <c r="F26" s="40"/>
      <c r="G26" s="45"/>
      <c r="H26" s="38"/>
      <c r="I26" s="45"/>
      <c r="J26" s="38"/>
      <c r="K26" s="45"/>
    </row>
    <row r="27" spans="1:11" ht="21" hidden="1" customHeight="1" x14ac:dyDescent="0.25">
      <c r="A27" s="10" t="s">
        <v>45</v>
      </c>
      <c r="B27" s="14" t="s">
        <v>46</v>
      </c>
      <c r="C27" s="17"/>
      <c r="D27" s="17"/>
      <c r="E27" s="53"/>
      <c r="F27" s="36"/>
      <c r="G27" s="44"/>
      <c r="H27" s="36"/>
      <c r="I27" s="44"/>
      <c r="J27" s="36"/>
      <c r="K27" s="44"/>
    </row>
    <row r="28" spans="1:11" ht="22.5" customHeight="1" x14ac:dyDescent="0.25">
      <c r="A28" s="11" t="s">
        <v>47</v>
      </c>
      <c r="B28" s="15" t="s">
        <v>48</v>
      </c>
      <c r="C28" s="16">
        <f>SUM(C29:C29)</f>
        <v>252000</v>
      </c>
      <c r="D28" s="26">
        <f>SUM(D29:D29)</f>
        <v>300000</v>
      </c>
      <c r="E28" s="54">
        <f t="shared" si="3"/>
        <v>119.04761904761905</v>
      </c>
      <c r="F28" s="40">
        <f>SUM(F29:F29)</f>
        <v>373080</v>
      </c>
      <c r="G28" s="45">
        <f t="shared" si="0"/>
        <v>124.36</v>
      </c>
      <c r="H28" s="38">
        <f>SUM(H29:H29)</f>
        <v>396000</v>
      </c>
      <c r="I28" s="45">
        <f t="shared" si="1"/>
        <v>106.14345448697331</v>
      </c>
      <c r="J28" s="38">
        <f>SUM(J29:J29)</f>
        <v>492000</v>
      </c>
      <c r="K28" s="45">
        <f t="shared" si="2"/>
        <v>124.24242424242425</v>
      </c>
    </row>
    <row r="29" spans="1:11" ht="18.75" customHeight="1" x14ac:dyDescent="0.25">
      <c r="A29" s="10" t="s">
        <v>49</v>
      </c>
      <c r="B29" s="14" t="s">
        <v>50</v>
      </c>
      <c r="C29" s="17">
        <v>252000</v>
      </c>
      <c r="D29" s="17">
        <v>300000</v>
      </c>
      <c r="E29" s="53">
        <f t="shared" si="3"/>
        <v>119.04761904761905</v>
      </c>
      <c r="F29" s="36">
        <v>373080</v>
      </c>
      <c r="G29" s="44">
        <f t="shared" si="0"/>
        <v>124.36</v>
      </c>
      <c r="H29" s="35">
        <v>396000</v>
      </c>
      <c r="I29" s="44">
        <f t="shared" si="1"/>
        <v>106.14345448697331</v>
      </c>
      <c r="J29" s="35">
        <v>492000</v>
      </c>
      <c r="K29" s="44">
        <f t="shared" si="2"/>
        <v>124.24242424242425</v>
      </c>
    </row>
    <row r="30" spans="1:11" ht="20.25" customHeight="1" x14ac:dyDescent="0.25">
      <c r="A30" s="11" t="s">
        <v>51</v>
      </c>
      <c r="B30" s="15" t="s">
        <v>52</v>
      </c>
      <c r="C30" s="16">
        <f>SUM(C31:C31)</f>
        <v>0</v>
      </c>
      <c r="D30" s="26">
        <f>SUM(D31:D31)</f>
        <v>0</v>
      </c>
      <c r="E30" s="54"/>
      <c r="F30" s="40">
        <f>SUM(F31:F31)</f>
        <v>200000</v>
      </c>
      <c r="G30" s="45"/>
      <c r="H30" s="38">
        <f>SUM(H31:H31)</f>
        <v>200000</v>
      </c>
      <c r="I30" s="45">
        <f t="shared" si="1"/>
        <v>100</v>
      </c>
      <c r="J30" s="38">
        <f>SUM(J31:J31)</f>
        <v>200000</v>
      </c>
      <c r="K30" s="45">
        <f t="shared" si="2"/>
        <v>100</v>
      </c>
    </row>
    <row r="31" spans="1:11" ht="18.75" customHeight="1" x14ac:dyDescent="0.25">
      <c r="A31" s="10" t="s">
        <v>53</v>
      </c>
      <c r="B31" s="14" t="s">
        <v>54</v>
      </c>
      <c r="C31" s="17">
        <v>0</v>
      </c>
      <c r="D31" s="17">
        <v>0</v>
      </c>
      <c r="E31" s="53"/>
      <c r="F31" s="36">
        <v>200000</v>
      </c>
      <c r="G31" s="44"/>
      <c r="H31" s="37">
        <v>200000</v>
      </c>
      <c r="I31" s="44">
        <f t="shared" si="1"/>
        <v>100</v>
      </c>
      <c r="J31" s="36">
        <v>200000</v>
      </c>
      <c r="K31" s="44">
        <f t="shared" si="2"/>
        <v>100</v>
      </c>
    </row>
    <row r="32" spans="1:11" ht="17.25" customHeight="1" x14ac:dyDescent="0.25">
      <c r="A32" s="11" t="s">
        <v>55</v>
      </c>
      <c r="B32" s="15" t="s">
        <v>56</v>
      </c>
      <c r="C32" s="16">
        <f>SUM(C33:C33)</f>
        <v>1300000</v>
      </c>
      <c r="D32" s="26">
        <f>SUM(D33:D33)</f>
        <v>1546000</v>
      </c>
      <c r="E32" s="54">
        <f t="shared" si="3"/>
        <v>118.92307692307693</v>
      </c>
      <c r="F32" s="40">
        <f>SUM(F33:F33)</f>
        <v>1246000</v>
      </c>
      <c r="G32" s="45">
        <f t="shared" si="0"/>
        <v>80.595084087968942</v>
      </c>
      <c r="H32" s="38">
        <f>SUM(H33:H33)</f>
        <v>1246000</v>
      </c>
      <c r="I32" s="45">
        <f t="shared" si="1"/>
        <v>100</v>
      </c>
      <c r="J32" s="38">
        <f>SUM(J33:J33)</f>
        <v>1246000</v>
      </c>
      <c r="K32" s="45">
        <f t="shared" si="2"/>
        <v>100</v>
      </c>
    </row>
    <row r="33" spans="1:11" ht="18" customHeight="1" x14ac:dyDescent="0.25">
      <c r="A33" s="10" t="s">
        <v>57</v>
      </c>
      <c r="B33" s="14" t="s">
        <v>58</v>
      </c>
      <c r="C33" s="17">
        <v>1300000</v>
      </c>
      <c r="D33" s="17">
        <v>1546000</v>
      </c>
      <c r="E33" s="53"/>
      <c r="F33" s="36">
        <v>1246000</v>
      </c>
      <c r="G33" s="44">
        <f t="shared" ref="G33:G38" si="4">F33/D33*100</f>
        <v>80.595084087968942</v>
      </c>
      <c r="H33" s="36">
        <v>1246000</v>
      </c>
      <c r="I33" s="44">
        <f t="shared" ref="I33:I38" si="5">H33/F33*100</f>
        <v>100</v>
      </c>
      <c r="J33" s="36">
        <v>1246000</v>
      </c>
      <c r="K33" s="44">
        <f t="shared" ref="K33:K38" si="6">J33/H33*100</f>
        <v>100</v>
      </c>
    </row>
    <row r="34" spans="1:11" s="24" customFormat="1" ht="28.5" x14ac:dyDescent="0.2">
      <c r="A34" s="22" t="s">
        <v>66</v>
      </c>
      <c r="B34" s="15">
        <v>1300</v>
      </c>
      <c r="C34" s="26">
        <f>C35</f>
        <v>7626</v>
      </c>
      <c r="D34" s="26">
        <f>D35</f>
        <v>6521.37</v>
      </c>
      <c r="E34" s="54"/>
      <c r="F34" s="40">
        <f>F35</f>
        <v>4985.4799999999996</v>
      </c>
      <c r="G34" s="45">
        <f t="shared" si="4"/>
        <v>76.448353643482875</v>
      </c>
      <c r="H34" s="40">
        <f>H35</f>
        <v>3243.29</v>
      </c>
      <c r="I34" s="45">
        <f t="shared" si="5"/>
        <v>65.05471890369634</v>
      </c>
      <c r="J34" s="40">
        <f>J35</f>
        <v>1091.51</v>
      </c>
      <c r="K34" s="45">
        <f t="shared" si="6"/>
        <v>33.654406482306548</v>
      </c>
    </row>
    <row r="35" spans="1:11" ht="30.75" thickBot="1" x14ac:dyDescent="0.3">
      <c r="A35" s="23" t="s">
        <v>67</v>
      </c>
      <c r="B35" s="14">
        <v>1301</v>
      </c>
      <c r="C35" s="17">
        <v>7626</v>
      </c>
      <c r="D35" s="17">
        <v>6521.37</v>
      </c>
      <c r="E35" s="53"/>
      <c r="F35" s="36">
        <v>4985.4799999999996</v>
      </c>
      <c r="G35" s="44">
        <f t="shared" si="4"/>
        <v>76.448353643482875</v>
      </c>
      <c r="H35" s="36">
        <v>3243.29</v>
      </c>
      <c r="I35" s="44">
        <f t="shared" si="5"/>
        <v>65.05471890369634</v>
      </c>
      <c r="J35" s="36">
        <v>1091.51</v>
      </c>
      <c r="K35" s="44">
        <f t="shared" si="6"/>
        <v>33.654406482306548</v>
      </c>
    </row>
    <row r="36" spans="1:11" ht="33" hidden="1" customHeight="1" x14ac:dyDescent="0.3">
      <c r="A36" s="11" t="s">
        <v>59</v>
      </c>
      <c r="B36" s="15" t="s">
        <v>60</v>
      </c>
      <c r="C36" s="16">
        <f>SUM(C37:C37)</f>
        <v>0</v>
      </c>
      <c r="D36" s="26">
        <f>SUM(D37:D37)</f>
        <v>0</v>
      </c>
      <c r="E36" s="54" t="e">
        <f t="shared" si="3"/>
        <v>#DIV/0!</v>
      </c>
      <c r="F36" s="40">
        <f>SUM(F37:F37)</f>
        <v>0</v>
      </c>
      <c r="G36" s="45" t="e">
        <f t="shared" si="4"/>
        <v>#DIV/0!</v>
      </c>
      <c r="H36" s="38">
        <f>SUM(H37:H37)</f>
        <v>0</v>
      </c>
      <c r="I36" s="45" t="e">
        <f t="shared" si="5"/>
        <v>#DIV/0!</v>
      </c>
      <c r="J36" s="38">
        <f>SUM(J37:J37)</f>
        <v>0</v>
      </c>
      <c r="K36" s="45"/>
    </row>
    <row r="37" spans="1:11" ht="18" hidden="1" customHeight="1" thickBot="1" x14ac:dyDescent="0.3">
      <c r="A37" s="12" t="s">
        <v>61</v>
      </c>
      <c r="B37" s="18" t="s">
        <v>62</v>
      </c>
      <c r="C37" s="27"/>
      <c r="D37" s="27"/>
      <c r="E37" s="55" t="e">
        <f t="shared" ref="E37" si="7">D37/C37*100</f>
        <v>#DIV/0!</v>
      </c>
      <c r="F37" s="42"/>
      <c r="G37" s="46" t="e">
        <f t="shared" si="4"/>
        <v>#DIV/0!</v>
      </c>
      <c r="H37" s="41"/>
      <c r="I37" s="46" t="e">
        <f t="shared" si="5"/>
        <v>#DIV/0!</v>
      </c>
      <c r="J37" s="42"/>
      <c r="K37" s="46"/>
    </row>
    <row r="38" spans="1:11" s="7" customFormat="1" ht="28.9" customHeight="1" thickBot="1" x14ac:dyDescent="0.3">
      <c r="A38" s="6" t="s">
        <v>63</v>
      </c>
      <c r="B38" s="19" t="s">
        <v>0</v>
      </c>
      <c r="C38" s="20">
        <f>C6+C12+C14+C18+C22+C24+C26++C28+C30+C32+C36+C34</f>
        <v>388829652.04000002</v>
      </c>
      <c r="D38" s="50">
        <f>D6+D12+D14+D18+D22+D24+D26++D28+D30+D32+D36+D34</f>
        <v>167007330.23000002</v>
      </c>
      <c r="E38" s="60">
        <f>D38/C38*100</f>
        <v>42.951284541647944</v>
      </c>
      <c r="F38" s="58">
        <f>F6+F12+F14+F18+F22+F24+F26++F28+F30+F32+F36+F34</f>
        <v>216907018.88999999</v>
      </c>
      <c r="G38" s="47">
        <f t="shared" si="4"/>
        <v>129.87874160450255</v>
      </c>
      <c r="H38" s="43">
        <f>H6+H12+H14+H18+H22+H24+H26++H28+H30+H32+H36+H34</f>
        <v>133617503.56000002</v>
      </c>
      <c r="I38" s="47">
        <f t="shared" si="5"/>
        <v>61.601281620011306</v>
      </c>
      <c r="J38" s="43">
        <f>J6+J12+J14+J18+J22+J24+J26++J28+J30+J32+J36+J34</f>
        <v>133580863.48</v>
      </c>
      <c r="K38" s="47">
        <f t="shared" si="6"/>
        <v>99.972578383053275</v>
      </c>
    </row>
  </sheetData>
  <mergeCells count="9">
    <mergeCell ref="A1:K1"/>
    <mergeCell ref="J2:K2"/>
    <mergeCell ref="A3:A4"/>
    <mergeCell ref="B3:B4"/>
    <mergeCell ref="C3:C4"/>
    <mergeCell ref="D3:E3"/>
    <mergeCell ref="H3:I3"/>
    <mergeCell ref="J3:K3"/>
    <mergeCell ref="F3:G3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2023-11-13T08:03:45Z</cp:lastPrinted>
  <dcterms:created xsi:type="dcterms:W3CDTF">2018-11-07T11:10:33Z</dcterms:created>
  <dcterms:modified xsi:type="dcterms:W3CDTF">2024-11-15T08:55:09Z</dcterms:modified>
</cp:coreProperties>
</file>